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11355"/>
  </bookViews>
  <sheets>
    <sheet name="Лист1" sheetId="1" r:id="rId1"/>
  </sheets>
  <definedNames>
    <definedName name="_xlnm._FilterDatabase" localSheetId="0" hidden="1">Лист1!$A$4:$I$104</definedName>
  </definedNames>
  <calcPr calcId="152511"/>
</workbook>
</file>

<file path=xl/calcChain.xml><?xml version="1.0" encoding="utf-8"?>
<calcChain xmlns="http://schemas.openxmlformats.org/spreadsheetml/2006/main">
  <c r="E102" i="1" l="1"/>
  <c r="A101" i="1"/>
  <c r="A100" i="1"/>
  <c r="E88" i="1"/>
  <c r="E65" i="1"/>
  <c r="E54" i="1"/>
  <c r="E18" i="1"/>
  <c r="F104" i="1" l="1"/>
  <c r="F99" i="1" l="1"/>
  <c r="E99" i="1"/>
  <c r="H104" i="1" l="1"/>
  <c r="G104" i="1"/>
  <c r="E104" i="1" l="1"/>
  <c r="A102" i="1" l="1"/>
  <c r="F88" i="1" l="1"/>
  <c r="H88" i="1" l="1"/>
  <c r="E103" i="1"/>
  <c r="F18" i="1"/>
  <c r="H92" i="1" l="1"/>
  <c r="G92" i="1"/>
  <c r="F92" i="1"/>
  <c r="E92" i="1"/>
  <c r="H28" i="1"/>
  <c r="G28" i="1"/>
  <c r="F28" i="1"/>
  <c r="E28" i="1"/>
  <c r="H65" i="1"/>
  <c r="F65" i="1"/>
  <c r="H99" i="1" l="1"/>
  <c r="G99" i="1"/>
  <c r="E8" i="1" l="1"/>
  <c r="F8" i="1"/>
  <c r="G8" i="1"/>
  <c r="H8" i="1"/>
  <c r="G18" i="1"/>
  <c r="H18" i="1"/>
  <c r="F54" i="1"/>
  <c r="F103" i="1" s="1"/>
  <c r="G54" i="1"/>
  <c r="G103" i="1" s="1"/>
  <c r="H54" i="1"/>
  <c r="H103" i="1" s="1"/>
  <c r="G65" i="1"/>
  <c r="G88" i="1"/>
  <c r="H100" i="1" l="1"/>
  <c r="H101" i="1"/>
  <c r="G100" i="1"/>
  <c r="G101" i="1"/>
  <c r="F100" i="1"/>
  <c r="F102" i="1" s="1"/>
  <c r="F101" i="1"/>
  <c r="E100" i="1"/>
  <c r="E101" i="1"/>
  <c r="G102" i="1" l="1"/>
  <c r="H102" i="1"/>
</calcChain>
</file>

<file path=xl/sharedStrings.xml><?xml version="1.0" encoding="utf-8"?>
<sst xmlns="http://schemas.openxmlformats.org/spreadsheetml/2006/main" count="402" uniqueCount="311">
  <si>
    <t>№ п/п</t>
  </si>
  <si>
    <t>Наименование проекта</t>
  </si>
  <si>
    <t>Инвестор</t>
  </si>
  <si>
    <t>Налог. поступления в бюджет в год, млн.руб.</t>
  </si>
  <si>
    <t>Кол-во созд.рабочих мест</t>
  </si>
  <si>
    <t>Примечание</t>
  </si>
  <si>
    <t>I. Проекты по строительству объектов социальной сферы, в том числе:</t>
  </si>
  <si>
    <t>1)Реализованные инвестиционные проекты:</t>
  </si>
  <si>
    <t>Сопровождение по принципу "одного окна"</t>
  </si>
  <si>
    <t>Инф.-конс.поддержка</t>
  </si>
  <si>
    <t>Итого:</t>
  </si>
  <si>
    <t>2)Реализуемые инвестиционные проекты:</t>
  </si>
  <si>
    <t>Реализуется по муниципальному контракту</t>
  </si>
  <si>
    <t>Реализуется по государственному контракту</t>
  </si>
  <si>
    <t>3)Планируемые к реализации инвестиционные проекты</t>
  </si>
  <si>
    <t>II. Проекты по строительству объектов для ведения предпринимательской деятельности, в том числе:</t>
  </si>
  <si>
    <t>Без поддержки</t>
  </si>
  <si>
    <t>ИП Мацагов Р.В.</t>
  </si>
  <si>
    <t>ООО "Газпромнефть-Хантос"</t>
  </si>
  <si>
    <t>Торгово-офисное здание по ул. Пионерская в г. Ханты-Мансийске</t>
  </si>
  <si>
    <t>ИП Валеев В.С.</t>
  </si>
  <si>
    <t>Магазин по ул. Привольная, 2а</t>
  </si>
  <si>
    <t>Ряднов Иван Валерьевич</t>
  </si>
  <si>
    <t>ИП Иволин Евгений Валерьевич</t>
  </si>
  <si>
    <t>Строительство магазина, производственного здания (производство, изготовление выставочных стендов и комплектующих расходных мате-риалов) Район ул. Привольная</t>
  </si>
  <si>
    <t>Реконструкция СТО по ул. Газовиков 1 в г. Ханты-Мансийске</t>
  </si>
  <si>
    <t>Керимов Бахтияр Керим оглы</t>
  </si>
  <si>
    <t>ИП Бриер А.Р.</t>
  </si>
  <si>
    <t>Строительство АГЗС, ГНС в районе поймы протоки Горной (участок №1)</t>
  </si>
  <si>
    <t>ИП Бабанов С.Н.</t>
  </si>
  <si>
    <t>Здание по ул. Большая Логовая, 1 в г. Ханты-Мансийске</t>
  </si>
  <si>
    <t>ИП Григорьев А.Л.</t>
  </si>
  <si>
    <t>Производственная база ООО СК "ЮВиС" г. Ханты-Мансийск, район АБЗ Прозводственно-лабораторный корпус</t>
  </si>
  <si>
    <t>ООО Строительная компания "ЮВиС"</t>
  </si>
  <si>
    <t>АО "УК "Промышленные парки Югры"</t>
  </si>
  <si>
    <t>Торгово-офисное здание по ул. Рознина 52 в г. Ханты-Мансийске</t>
  </si>
  <si>
    <t>III. Проекты по строительству многоквартирных жилых домов</t>
  </si>
  <si>
    <t>Жилой комплекс "Иртыш" в г. Ханты-Мансийске. 3-й этап строительства ул. Объездная</t>
  </si>
  <si>
    <t>ООО СЗ "Технопарк"</t>
  </si>
  <si>
    <t>Многоквартирный жилой дом на участке 6 в мкрн. Береговая зона</t>
  </si>
  <si>
    <t>Многоквартирный жилой дом по ул. Самаровская, 10</t>
  </si>
  <si>
    <t>ООО "СЗ Автор"</t>
  </si>
  <si>
    <t>Многоквартирный жилой дом, расположенный по адресу: Ханты-Мансийский автономный округ - Югра, г. Ханты-Мансийск, ул. Сутормина, 20</t>
  </si>
  <si>
    <t>Многоквартирный жилой дом №2 в мкр. Западный г. Ханты-Мансийск</t>
  </si>
  <si>
    <t>ООО СЗ "Домострой-1"</t>
  </si>
  <si>
    <t>Многоквартирный дом, расположенный по адресу: ХМАО-Югра, г. Ханты-Мансийск, район берега реки Иртыш, участок 8</t>
  </si>
  <si>
    <t>Жилой комплекс с подземной автостоянкой по ул. Георгия Величко №11 в г. Ханты-Мансийске</t>
  </si>
  <si>
    <t>ООО СЗ "Югра-Сити"</t>
  </si>
  <si>
    <t>Многоквартирный жилой дом со встроенными общественными помещениями по ул. Пионерская, 53 в г. Ханты-Мансийске</t>
  </si>
  <si>
    <t>Многоквартирный жилой дом со встроенными нежилыми помещениями по ул. Промышленная - Обская в г. Ханты-Мансийске</t>
  </si>
  <si>
    <t>Многоквартирный жилой дом по улице Иртышская, 10 в г. Ханты-Мансийске</t>
  </si>
  <si>
    <t>Многоквартирный дом по ул. Бориса Лосева, 3</t>
  </si>
  <si>
    <t>ВСЕГО:</t>
  </si>
  <si>
    <t>Инф-ция о поддержке МО  проекта (инвестора)</t>
  </si>
  <si>
    <t>Объем инвестиций, млн.руб.</t>
  </si>
  <si>
    <t>Строительство технологического центра с офисными и жилыми помещениями в микрорайоне западный г.Ханты-Мансийска</t>
  </si>
  <si>
    <t>Мацагов Руслан Висалиевич
 Мацагова Галина Николаевна</t>
  </si>
  <si>
    <t>АЗС с автомойкой и кемпингом в г. Ханты-Мансийске по ул. Строителей, 1в (I и II этап строительства)</t>
  </si>
  <si>
    <t>120-ти квартирный жилой дом в границах улиц Комсомольская - Карла Маркса - Пионерская</t>
  </si>
  <si>
    <t>Многоквартирный жилой дом в микрорайоне "Иртыш-2" на участке №9 в г. Ханты-Мансийске. ул. Георгия Величко, участок №9</t>
  </si>
  <si>
    <t>Реализованные:</t>
  </si>
  <si>
    <t>Реализуются, в том числе:</t>
  </si>
  <si>
    <t>Частные</t>
  </si>
  <si>
    <t>Бюджетные</t>
  </si>
  <si>
    <t>Мощность, кв.м.</t>
  </si>
  <si>
    <t>Корпус для Ханты-Мансийского технолого-педагогического колледжа на 450 чел.</t>
  </si>
  <si>
    <t>Объект незавершенного строительства по ул. Студенческая, 22</t>
  </si>
  <si>
    <t>Храм святых благоверных князей Петра и Февронии Муромских Епархии Русской Православной Церкви (Московский Патриарх) по ул. Кооперативная, 32</t>
  </si>
  <si>
    <t xml:space="preserve">Православный Храм Богоявления Господня по ул. Фестивальная, 22 </t>
  </si>
  <si>
    <t xml:space="preserve">КНС мощностью 2800 м/час </t>
  </si>
  <si>
    <t>Жилой дом "Самаровский" г.Ханты-Мансийск</t>
  </si>
  <si>
    <t>ООО СЗ "Крона"</t>
  </si>
  <si>
    <t>Проект сопровождается Фондом развития Югры</t>
  </si>
  <si>
    <t>Многофункциональный комплекс в районе Нефтебазы в городе Ханты-Мансийске, ул. Энгельса, участок 5 (3 этап)</t>
  </si>
  <si>
    <t>Магазин по ул. Восточная Объездная</t>
  </si>
  <si>
    <t>Торгово-производственное здание по  ул.Привольная 2А</t>
  </si>
  <si>
    <t>Склад по ул.Привольная, 4</t>
  </si>
  <si>
    <t>ИП Шишкин Д.В.</t>
  </si>
  <si>
    <t>АО "Рыбокомбинат Ханты-Мансийский"</t>
  </si>
  <si>
    <t>ИП Хусейнов Исроил Давронович</t>
  </si>
  <si>
    <t>Цех по переработке рыбы по ул.Объездная (4 800,0 шт.банок в сутки)</t>
  </si>
  <si>
    <t>Информация об инвестиционных проектах, реализованных и реализуемых в 2023 году за счет всех источников на территории города Ханты-Мансийска</t>
  </si>
  <si>
    <t>"Детский сад в районе СУ-967"</t>
  </si>
  <si>
    <t>Детский сад на 320 мест в г. Ханты-Мансийск, мкр. Учхоз</t>
  </si>
  <si>
    <t>ООО "Норстрой"</t>
  </si>
  <si>
    <t>Разрешение на строительство № 86 ru 86312000-04-2020 от 06.03.2020 до 20.12.2023.</t>
  </si>
  <si>
    <t>Разрешение на строительство № 86-12-22-2022 от 12.10.2022 до 12.10.2024.</t>
  </si>
  <si>
    <t>Разрешение на строительство № ru8631-000-85 от 03.10.2012 до 05.05.2025.</t>
  </si>
  <si>
    <t>Заключены соглашение о сотрудничестве между ПАО "Газпром нефть", ООО "Газпромнефть-Хантос" и Администрацией города Ханты-Мансийска; инвестдоговор от 18.10.2019; ПСД 25.12.2020 получила положительное заключение негосударственной экспертизы.
Ведется строительство объекта.
Разрешение на строительство №86-Ru-86312000-02-2021 от 28.01.2021 до 28.01.2025.</t>
  </si>
  <si>
    <t>з/уч. в собственности (86:12:0101031:9); разрешение на строительство № ru86312000-67 от 25.12.2015 до 31.12.2022. Продлено до 31.12.2025.</t>
  </si>
  <si>
    <t>Разрешение на строительство № ru86312000-33 от 30.12.2020 до 31.12.2022. Продлен до 31.12.2023.</t>
  </si>
  <si>
    <t>Разрешение на строительство №86-Ru 86312000-24-2021 от 25.10.2021 до 25.10.2023.</t>
  </si>
  <si>
    <t>Разрешение на строительство №86-Ru-86312000-07-2022  от 28.04.2022 до 28.01.2024.</t>
  </si>
  <si>
    <t>Разрешение на строительство №86-Ru-86312000-11-2022  от 01.07.2022 до 01.07.2027.</t>
  </si>
  <si>
    <t>Разрешение на строительство №86-Ru-86312000-13-2022  от 01.07.2022 до 01.01.2024.</t>
  </si>
  <si>
    <t>Разрешение на строительство №86-Ru-86312000-15-2019 от 19.06.2019 до 31.12.2022. Продлен до 31.12.2023.</t>
  </si>
  <si>
    <t>Разрешение на строительство № ru 86312000-90-2017 от 01.11.2017 до 31.12.2022. Продлен до 31.12.2023.</t>
  </si>
  <si>
    <t>Разрешение на строительство № ru 86312000-27 от 25.05.2015  до 01.10.2023.</t>
  </si>
  <si>
    <t>Разрешение на строительство №86-Ru-86312000-16-2021  от 19.08.2021 до 19.08.2024.</t>
  </si>
  <si>
    <t>Разрешение на строительство №86-Ru-86312000-25-2021  от 22.11.2021 до 22.11.2023.</t>
  </si>
  <si>
    <t>Разрешение на строительство №86-Ru-86312000-09-2022 от 24.05.2022 до 10.03.2024.</t>
  </si>
  <si>
    <t>Разрешение на строительство №86-Ru 86312000-16-2022 от 04.08.2022 до 04.02.2024.</t>
  </si>
  <si>
    <t>Разрешение на строительство №86-12-21-2022 от 26.09.2022 до 26.01.2025.</t>
  </si>
  <si>
    <t>Разрешение на строительство №86-12-23-2022 от 26.10.2022 до 26.04.2024.</t>
  </si>
  <si>
    <t>Разрешение на строительство №86-12-24-2022 от 12.12.2022 до 24.12.2024.</t>
  </si>
  <si>
    <t>Разрешение на строительство №86-12-25-2022 от 22.12.2022 до 25.09.2025.</t>
  </si>
  <si>
    <t>Разрешение на строительство №86-12-02-2023 от 15.03.2023 до 15.05.2024.</t>
  </si>
  <si>
    <t>Разрешение на строительство №86-Ru-86312000-01-2021 от 18.01.2021 до 29.12.2023.</t>
  </si>
  <si>
    <t>Разрешение на строительство №86-Ru-86312000-17-2019 от 17.07.2019 до 31.12.2023.</t>
  </si>
  <si>
    <t>ООО СЗ "Югра-Сити-2"</t>
  </si>
  <si>
    <t>ООО СЗ "Домостроительный комбинат-1"</t>
  </si>
  <si>
    <t>Разрешение на строительство №86-Ru-86312000-19-2019 от 23.07.2019 до 23.03.2024.</t>
  </si>
  <si>
    <r>
      <t xml:space="preserve">Разрешение на ввод объекта в эксплуатацию от 09.01.2023 №86-12-01-2023.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</si>
  <si>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08.02.2023 №86-12-02-2023.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</si>
  <si>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IV. Инфраструктурные проекты, иные объекты строительства</t>
  </si>
  <si>
    <t>Реконструкция центра здоровья "Лечебно-физкультурный центр" в г. Ханты-Мансийске, ул. Лопарева, 26</t>
  </si>
  <si>
    <t>Жилая застройка "Ключи" ул.Ключевая, д.8,10 (1-й этап строительства)</t>
  </si>
  <si>
    <t>Жилой комплекс "Иртыш" в г. Ханты-Мансийске. 2-й этап строительства. 2.2 этап строительства</t>
  </si>
  <si>
    <t>Многоквартирный жилой дом со встроенными помещениями и подземным паркингом по ул. Энгельса – ул. Пионерская в г. Ханты-Мансийске. "Дягилев"</t>
  </si>
  <si>
    <t>Многоквартирный жилой дом №5 в мкр. Западный г. Ханты-Мансийск</t>
  </si>
  <si>
    <t xml:space="preserve">"Строительство автомобильной дороги от ул. Дзержинского до ул. Объездная, с устройством транспортных развязок на пересечении улиц Дзержинского-Рознина и улиц Дзержинского-Объездная", 2 этап строительства, протяженность ливневого коллектора  - 953,2 пог.м.
</t>
  </si>
  <si>
    <t>Храм Преподобного Сергия Радонежского на "Восточном" кладбище в г. Ханты-Мансийске (1 этап)</t>
  </si>
  <si>
    <t>Создание объекта образования "Средняя общеобразовательная школа "Гимназия № 1" в г.Ханты-Мансийске. Блок 2" (600 учащихся)</t>
  </si>
  <si>
    <t>Создание объекта образования "Средняя школа на 1725 учащихся в микрорайоне Иртыш-2 города Ханты-Мансийска"</t>
  </si>
  <si>
    <t>Создание объекта образования "Образовательно-молодежный центр с блоком питания" (633 чел. В смену)</t>
  </si>
  <si>
    <t>"Универсальный спортивный комплекс в г. Ханты-Мансийске", микрорайон Иртыш</t>
  </si>
  <si>
    <t>Создание объекта образования "Средняя школа на 1500 учащихся в районе СУ-967 города Ханты-Мансийска"</t>
  </si>
  <si>
    <t>"Общественное здание многофункционального назначения", ул. Пионерская, 71</t>
  </si>
  <si>
    <t>Застройщик ООО "Квартал"</t>
  </si>
  <si>
    <t>ООО "АСПЭК"</t>
  </si>
  <si>
    <t>КУ ХМАО "Управление капитального строительства"</t>
  </si>
  <si>
    <t>ООО "Региональная концессионная компания"</t>
  </si>
  <si>
    <t>ООО "Образовательная инфраструктура"</t>
  </si>
  <si>
    <t>ООО "Троица"</t>
  </si>
  <si>
    <t>ООО "Фабрика рекламы"</t>
  </si>
  <si>
    <t>ОАО "Обьгаз"</t>
  </si>
  <si>
    <t xml:space="preserve">АУ ХМАО-Югры "Управление государственной экспертизы проектной документации и ценообразования 
в строительстве"
</t>
  </si>
  <si>
    <t>ООО СЗ "Юграградстрой"</t>
  </si>
  <si>
    <t>ООО "Версо Монолит"</t>
  </si>
  <si>
    <t>ООО "Версо-Монолит Инвест"</t>
  </si>
  <si>
    <t>ООО СЗ "Жилстройинвест"</t>
  </si>
  <si>
    <t>ООО "УК "Центр Менеджмент"
Д.У. Закрытого паевого инвестиционного фонда комбинированного «Сибпромстрой Югория"</t>
  </si>
  <si>
    <t>ООО "Легенда"</t>
  </si>
  <si>
    <t>ООО СЗ "Норстрой"</t>
  </si>
  <si>
    <t>ОО СЗ "Дягилев"</t>
  </si>
  <si>
    <t>МКУ "Управление капитального строительства города Ханты-Мансийска"</t>
  </si>
  <si>
    <t>Местная религиозная организация православного Прихода храма преподобного Сергия Радонежского  города Ханты-Мансийска Ханты-Мансийского автономного округа - Югры Тюменской области Ханты-Мансийской Епархии Русской Православной Церкви (Московский патриархат)</t>
  </si>
  <si>
    <t>Местная православная религиозная организация "Храм Богоявления  Господня"</t>
  </si>
  <si>
    <r>
      <t xml:space="preserve">Разрешение на ввод объекта в эксплуатацию от 14.04.2023 №86-12-04-2023.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</si>
  <si>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14.04.2023 №86-12-03-2023.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</si>
  <si>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Разрешение на строительство № 86-12-03-2023 от 20.04.2023 до 29.09.2024.</t>
  </si>
  <si>
    <t>Многоквартирный жилой дом с нежилыми помещеиями по ул. Свободы, 34 в г. Ханты-Мансийске</t>
  </si>
  <si>
    <t>ООО СЗ "Атлант"</t>
  </si>
  <si>
    <t>Разрешение на строительство №86-12-04-2023 от 15.05.2023 до 15.05.2024.</t>
  </si>
  <si>
    <t>Разрешение на строительство № ru 86312000-49-2017  от 15.06.2017 до 01.02.2024.</t>
  </si>
  <si>
    <t>Сабуров Александр Николаевич</t>
  </si>
  <si>
    <t>Ангар для хранения спецтехники</t>
  </si>
  <si>
    <t>Гладков Александр Владимирович</t>
  </si>
  <si>
    <t>Реконструкция объекта благоустройства "Кафе Food Parkе"</t>
  </si>
  <si>
    <t>Разрешение на строительство 86-12-19-2022 от 16.09.2022 до 04.02.2024.</t>
  </si>
  <si>
    <t>Мамедов Эйюб Алигейдар оглы</t>
  </si>
  <si>
    <t>Магазин-склад по ул. Объездная 11 в г. Ханты-Мансийске</t>
  </si>
  <si>
    <t>Жилой комплекс "Квартал на Объездной", г. Ханты-Мансийск, ул. Объездная. Жилой дом №2</t>
  </si>
  <si>
    <t>Торгово-складской комплекс в г. Ханты-Мансийске</t>
  </si>
  <si>
    <t>ООО СЗ "Реновация"</t>
  </si>
  <si>
    <t xml:space="preserve">Многоквартирный жилой дом по ул. Сирина, д. 75 в городе Ханты-Мансийске </t>
  </si>
  <si>
    <t>ООО СЗ Жилищная строительная компания "Норстрой-Инвест"</t>
  </si>
  <si>
    <t>Многофункциональный центр со встроенными жилыми помещениями по ул. Конева, район реки Иртыш, в г. Ханты-Мансийске</t>
  </si>
  <si>
    <t>Разрешение на строительство №86-12-09-2023 от 01.06.2023 до 01.10.2023</t>
  </si>
  <si>
    <t>Заводчиков Евгений Альбертович</t>
  </si>
  <si>
    <t>Разрешение на строительство №86-12-11-2023 от 08.06.2023 до 18.02.2025</t>
  </si>
  <si>
    <t>АО СЗ "Домостроительный комбинат-1"</t>
  </si>
  <si>
    <t>ООО СЗ "Домострой-3</t>
  </si>
  <si>
    <t>Многоквартирный жилой дом по ул. Гагарина, 120 в г. Ханты-Мансийске</t>
  </si>
  <si>
    <t>ООО СЗ "Домострой-4"</t>
  </si>
  <si>
    <t>ООО СЗ "Домострой-2"</t>
  </si>
  <si>
    <t>Разрешение на с троительство №86-12-10-2023 от 07.06.2023 до 07.10.2024</t>
  </si>
  <si>
    <t>Разрешение на строительство №86-12-14-2023 от 30.06.2023 до 30.10.2026</t>
  </si>
  <si>
    <t>Разрешение на строительство №86-12-13-2023 от 16.06.2023 до 16.12.2024</t>
  </si>
  <si>
    <t>ООО СЗ "Сибирский квартал"</t>
  </si>
  <si>
    <t>Мустафина Кульсара Ахтамовна</t>
  </si>
  <si>
    <t>АО "Управляющая компания "Промышленные парки Югры"</t>
  </si>
  <si>
    <t>Административно-бытовое здание, расположенное по адресу: г. Ханты-Мансийск, Объездная, 25</t>
  </si>
  <si>
    <t>Уйко К.В.</t>
  </si>
  <si>
    <t>Магазин, расположенный по адресу: г. Ханты-Мансийск, ул. Красноармейская 44</t>
  </si>
  <si>
    <t>ООО "Никажилстрой"</t>
  </si>
  <si>
    <t>Разрешение на строительство №86-12-16-2023 от 03.07.2023 до 03.07.2024</t>
  </si>
  <si>
    <t>Разрешение на строительство №86-12-18-2023 от 10.07.2023 до 10.02.2024</t>
  </si>
  <si>
    <t>Разрешение на строительство №86-12-19-2023 от 17.07.2023 до 17.07.2024</t>
  </si>
  <si>
    <t>Многоквартирный жилой дом по улице Березовская 51Б                        в городе Ханты-Мансийск</t>
  </si>
  <si>
    <t>ООО "Ляминец"</t>
  </si>
  <si>
    <t>Гараж с подсобными помещениями на территории производственной базы Ляминец</t>
  </si>
  <si>
    <t>Разрешение на строительство №86-Ru-86312000-22-2020  от 02.11.2020 до 02.05.2025</t>
  </si>
  <si>
    <t>Магазин ДТСН «Движенец» на 3 км автодороги Ханты-Мансийск – Тюмень, уч. №133б</t>
  </si>
  <si>
    <t>Разрешение на строительство №86-12-15-2023 от 30.06.2023 до 30.04.2025</t>
  </si>
  <si>
    <t>Концессионное соглашение</t>
  </si>
  <si>
    <t>Разрешение на строительство №86-Ru-86312000-19-2020  от 08.10.2020 до 08.10.2023.</t>
  </si>
  <si>
    <t>Разрешение на строительство №86-12-01-2023 от 07.02.2023   до 07.08.2024.</t>
  </si>
  <si>
    <t>Торговый дом по адресу: г. Ханты-Мансийск, объездная дорога, в районе нефтебазы, участок №1</t>
  </si>
  <si>
    <t>Сафаров Адалят Суджа оглы</t>
  </si>
  <si>
    <t>Разрешение на строительство №86-12-22-2023 от 16.08.2023 до 16.08.2026</t>
  </si>
  <si>
    <t>База для производственной деятельности по адресу: ХМАО-Югра, г. Ханты-Мансийск, ул. Индустриальная, 25</t>
  </si>
  <si>
    <t>Норов Ш.Б.</t>
  </si>
  <si>
    <t>Разрешение на строительство №86-12-23-2023 от 23.08.2023 до 23.11.2023</t>
  </si>
  <si>
    <r>
      <t xml:space="preserve">Разрешение на ввод объекта в эксплуатацию от 31.08.2023 №86-12-09-2023.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</si>
  <si>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Разрешение на строительство №86-Ru-86312000-12-2019 от 13.05.2019 (II этап: автомойка с кемпингом) до 28.02.2026.</t>
  </si>
  <si>
    <t>Многоквартирный жилой дом с нежилыми помещениями на земельном участке с КН 86:12:0101011:578, расположенный по адресу: ХМАО-Югра, г. Ханты-Мансийск, улица Дзержинского, 33</t>
  </si>
  <si>
    <t>ООО СЗ "Автор"</t>
  </si>
  <si>
    <t>Концессионное соглашение заключено 18.11.2022, ведется проектирование,  срок создания объекта – 31.12.2024. Земельный участок с кадастровым номером 86:12:0301001:2547 площадью 52458 кв.м. предоставлен по договору аренды №АЗ-2/2023-1 от 25.01.2023 ООО «Региональная концессионная компания», сроком на 13 лет.</t>
  </si>
  <si>
    <t>Концессионное соглашение от 28.12.2018 прекращено по соглашению сторон 06.10.2021.  Выполняются работы в рамках МК №103 от 28.12.2021; ООО "Квартал"; срок исполнения 15.12.2024; сумма контракта - 1722620942,40 руб. Разрешение на строительство №86-ru-86312000-18-2019 от 22.07.2019 до 15.12.2024 Земельный участок с кадастровым номером 86:12:0103001:1759 площадью 37 358 кв.м  предоставлен по договору безвозмездного пользования №25/1-СП от 30.12.2021 МКУ «УКС», сроком на 3 года.</t>
  </si>
  <si>
    <r>
      <t xml:space="preserve">Разрешение на строительство №86-12-21-2023 от 01.08.2023 до 01.08.2025. </t>
    </r>
    <r>
      <rPr>
        <b/>
        <sz val="11"/>
        <color theme="1"/>
        <rFont val="Times New Roman"/>
        <family val="1"/>
        <charset val="204"/>
      </rPr>
      <t/>
    </r>
  </si>
  <si>
    <t>Разрешение на строительство №86-12-20-2023 от 01.08.2023 до 01.08.2024.</t>
  </si>
  <si>
    <t>Земельный участок</t>
  </si>
  <si>
    <t>Земельный участок с кадастровым номером 86:12:0103001:1759 площадью 37 358 кв.м  предоставлен по договору безвозмездного пользования №25/1-СП от 30.12.2021 МКУ «УКС», сроком по 30.12.2024.</t>
  </si>
  <si>
    <t xml:space="preserve">Земельный участок с кадастровым номером 86:12:0301001:2547 площадью 52458 кв.м. предоставлен по договору аренды №АЗ-2/2023-1 от 25.01.2023 ООО «Региональная концессионная компания», сроком на 13 лет. </t>
  </si>
  <si>
    <t>Земельный участок с кадастровым номером 86:12:0101001:3291 предоставлен по договору аренды №АЗ-1/2019-19 от 01.10.2019 (№ ХИТ-19/04300/964/Р/28)  ООО "Газпромнефть-Хантос", сроком по 01.10.2028</t>
  </si>
  <si>
    <t>Земельный участок с кадастровым номером 86:12:0101020:304  площадью 9943  кв.м находится в собственности Мацагова Р.В.</t>
  </si>
  <si>
    <t>Земельный участок с кадастровым номером 86:12:0202004:273 площадью 34694 кв.м. предоставлен по договору аренды АЗ-2/2022-2 от 05.05.2022 ООО "Образовательная инфраструктура", сроком по 05.05.2025.</t>
  </si>
  <si>
    <t>Земельный участок с кадастровым номером 86:12:0202001:553 площадью 13284 кв.м  предоставлен по договору аренды  №АЗ-1/2021-14 от 08.11.2021 Шишкину Дмитрию Викторовичу, сроком по 08.07.2032.</t>
  </si>
  <si>
    <t>Земельный участок с кадастровым номером 86:12:0302016:1235 площадью 5493 кв.м предоставлен по договору аренды АЗ-1/2020-9 от 25.05.2020 ИП Иволину Е.В., сроком действия по 25.07.2026.</t>
  </si>
  <si>
    <t>Земельный участок с кадастровым номером 86:12:0202001:547 площадью 10 000 кв.м, предоставлен по договору аренды АЗ-1/2020-14 от 20.07.2020 ООО «Фабрика рекламы», срок действия до 20.01.2025.</t>
  </si>
  <si>
    <t>Земельный участок с кадастровым номером 86:12:0202001:559 плошадью 2 157 кв.м. предоставлен по договору аренды №АЗ-1/2021-8 от 18.06.2021 Яворскому Олегу Станиславовичу, сроком по 18.12.2026.</t>
  </si>
  <si>
    <t>Земельный участок с кадастровым номером 86:00:0000000:45273 площадью 100000  кв.м  предоставлен ООО СК "ЮВ и С" по договору аренды  № АЗ-1/2021-15 от  08.11.2021,  сроком по 08.07.2032.</t>
  </si>
  <si>
    <t xml:space="preserve">Земельный участок с кадастровым номером 86:12:0101047:175 площадью 2007 кв.м предоставлен по договору аренды №АЗ-2/2023-3 от 10.05.2023  ИП Гладкову А.В., сроком по 10.04.2024. </t>
  </si>
  <si>
    <t>Земельный участок с кадастровым номером 86:12:0202001:564 площадью 35160  кв.м  предоставлен по договору аренды  №АЗ-1/2021-12 от 15.10.2021 ИП Заводчикову Евгению Альбертовичу,  сроком по 15.06.2032.</t>
  </si>
  <si>
    <t>Земельный участок с кадастровым номером 86:12:0202015:828 площадью 964 кв.м, находится в собственности Мустафиной Кульсары Ахтамовны</t>
  </si>
  <si>
    <r>
      <t>Земельный участок с кадастровым номером 86:12:0302016:99 площадью 7778 кв.м  предоставлен по договору аренды  № АЗ-1/2023-5 от 13.06.2023 ООО "Ляминец", сроком по 13.06.2026.</t>
    </r>
    <r>
      <rPr>
        <b/>
        <sz val="11"/>
        <color theme="1"/>
        <rFont val="Times New Roman"/>
        <family val="1"/>
        <charset val="204"/>
      </rPr>
      <t xml:space="preserve"> </t>
    </r>
  </si>
  <si>
    <t>Земельный участок с кадастровым номером  86:12:0302016:1367 площадью 39033 кв.м  предоставлен ИП Норову Шермахмаду Боймахмадовичу по договору аренды  №АЗ-1/2022-4 от 30.05.2022  сроком по 30.01.2033.</t>
  </si>
  <si>
    <t>Земельный участок с кадастровым номером 86:12:0101011:578 площадью 6303  кв.м  предоставлен ООО СЗ Автор по договору аренды  №АЗ-1/2022-4 от 28.02.2022,  сроком по 28.08.2027</t>
  </si>
  <si>
    <t>Земельный участок с кадастровым номером 86:12:0102007:347 площадью 4357   кв.м  предоставлен ООО Домострой-3   по договору аренды  №АЗ-1/2020-12  от 30.06.2020  сроком по 30.08.2023</t>
  </si>
  <si>
    <t xml:space="preserve">Земельный участок с кадастровым номером 86:12:0000000:241  площадью 1030  кв.м  предоставлен ООО УК Центр Менеджмент    по договору аренды  №АЗ-1/2020-21 от 06.10.2020  сроком по 06.09.2025. </t>
  </si>
  <si>
    <r>
      <rPr>
        <sz val="11"/>
        <color theme="1"/>
        <rFont val="Times New Roman"/>
        <family val="1"/>
        <charset val="204"/>
      </rPr>
      <t>Земельный участок с кадастровым номером 86:12:0103001:4032  площадью 120736  кв.м  предоставлен ООО СЗ "Домострой-1"    по договору аренды  №АЗ-2/2021-4 от 19.02.2021  сроком по 19.02.2024.</t>
    </r>
    <r>
      <rPr>
        <b/>
        <sz val="11"/>
        <color theme="1"/>
        <rFont val="Times New Roman"/>
        <family val="1"/>
        <charset val="204"/>
      </rPr>
      <t xml:space="preserve"> </t>
    </r>
  </si>
  <si>
    <t>Земельный участок с кадастровым номером 86:12:0103001:561 площадью 22 474 кв.м предоставлен по договору аренды №АЗ-2/2018-18 от 09.10.2018 ООО СЗ "Югра-Сити 2", сроком по 09.10.2025.</t>
  </si>
  <si>
    <t>Земельный участок с кадастровым номером 86:12:0103011:602  площадью 4269  кв.м  предоставлен ООО СЗ "Домострой-4"    по договору аренды  №АЗ-2/2021-6 от 25.03.2021,  сроком по 25.09.2026</t>
  </si>
  <si>
    <t>Земельный участок с кадастровым номером 86:12:0103017:270 площадью 3418  кв.м  предоставлен ООО "СЗ "Атлант"  по договору аренды  АЗ-2/2021-13 от 04.10.2021,  сроком по 04.04.2027</t>
  </si>
  <si>
    <t>Земельный участок с кадастровым номером 86:12:0101021:1453 площадью 4894  кв.м предоставлен ООО СЗ "Реновация" по договору аренды АЗ-2/2021-14 от 08.11.2021, сроком по 08.05.2025</t>
  </si>
  <si>
    <t>Земельный участок с кадастровым номером 86:12:0103026:71 предоставлен ООО СЗ "ЖСК" по договору аренды № 118-АЗ от 20.07.2009, сроком по 20.07.2029</t>
  </si>
  <si>
    <t>Земельный участок с кадастровым номером 86:12:0101011:578 площадью 6306 кв.м предоставлен по договору аренды №АЗ-1/2022-9 от 06.07.2022 ООО СЗ Торум, сроком по 06.01.2028</t>
  </si>
  <si>
    <t>Земельный участок с кадастровым номером 86:12:0202008:1967 площадью    4 870 кв.м предоставлен по договору безвозмездного пользования №9-СП от 31.10.2018 Местной религиозной организации православного Прихода храма преподобного Сергия Радонежского  города Ханты-Мансийска Ханты-Мансийского автономного округа - Югры Тюменской области Ханты-Мансийской Епархии Русской Православной Церкви (Московский патриархат) , сроком по 30.09.2028</t>
  </si>
  <si>
    <t>Земельный участок с кадастровым номером 86:12:0101031:9 площадью 1039, 5 кв.м находится в общей совместной собственности у Мацагова Руслана Висалиевича, Мацаговой Галины Николаевны</t>
  </si>
  <si>
    <t>Земельный участок с кадастровым номером 86:12:0101020:674 площадью 5611 кв.м находится в общей долевой собственности (доля в праве 1/2) у Аглямова Фазыла Агзамовича, Аглямова Миндара Агзамовича</t>
  </si>
  <si>
    <t>Земельный участок с кадастровым номером 86:12:0101036:728 площадью  1 100 кв.м находится в собственности Григорьева Артема Леонидовича</t>
  </si>
  <si>
    <t>Земельный участок с кадастровым номером 86:12:0101022:27 площадью    1 397 кв.м в собственности Хусейнова Исроила Давроновича</t>
  </si>
  <si>
    <t>Земельный участок с кадастровым номером 86:12:0101020:669 площадью 3 965 кв.м находится в собственности общества с ограниченной ответственностью «Сибирский продукт»</t>
  </si>
  <si>
    <t>Земельный участок с кадастровым номером  86:12:0101088:23 площадью 720 кв.м находится в собственности Уйко Константина Владимировича</t>
  </si>
  <si>
    <t>Земельный участок с кадастровым номером 86:12:0000000:7754 площадью 7 638 кв.м находится в собственности открытого акционерного общества "Обьгаз"</t>
  </si>
  <si>
    <t xml:space="preserve">Производственное здание расположенное по адресу: г. Ханты-Мансийск, Объездная, 25 </t>
  </si>
  <si>
    <t>Земельный участок с кадастровым номером 86:12:0103001:4910  площадью 33 683 кв.м находится в собственности акционерного общества "Управляющая компания "Промышленные парки Югры"</t>
  </si>
  <si>
    <t xml:space="preserve">1) Земельный участок с кадастровым номером 86:12:0101003:181 площадью 1319 кв.м в собственности Ханты-Мансийского автономного округа - Югры и передан в Постоянное (бессрочное) пользование Автономного учреждения Ханты-Мансийского автономного округа-Югры "Управление государственной экспертизы проектной документации и ценообразования в строительстве".                 2)Земельный участок с кадастровым номером 86:12:0101003:51 площадью 1455 кв.м находится в собственности Субъекта Российской Федерации Ханты-Мансийский автономный округ - Югра и передан в постоянное (бессрочное) пользование Автономному учреждению Ханты-Мансийского автономного округа-Югры "Управление
государственной экспертизы проектной документации и ценообразования в строительстве"                                                      3)Земельный участок с кадастровым номером 86:12:0101003:180 площадью 144 кв.м находится в собственности Ханты-Мансийского автономного округа - Югры и передан в Постоянное (бессрочное) пользование Автономного учреждения Ханты-Мансийского автономного округа-Югры "Управление государственной экспертизы проектной документации и ценообразования в строительстве".         </t>
  </si>
  <si>
    <t>Земельный участок с кадастровым номером 86:12:0202004:2152 площадью 800 кв.м находится в собственности Сабурова Алексея Николаевича</t>
  </si>
  <si>
    <t xml:space="preserve">Земельный участок с кадастровым номером 86:12:0000000:7714 площадью 37 389 кв.м в собственности Ханты-Мансийского автономного округа - Югры </t>
  </si>
  <si>
    <t>Земельный участок с кадастровым номером 86:12:0101083:8 площадью 937 кв.м находится в собственностии Бабанова Сергея Николаевича</t>
  </si>
  <si>
    <t>Земельный участок с кадастровым номером  86:12:0101034:51 площадью 3 978 кв.м находится в общей долевой собственности (доля в праве 1/2) Мацаговой Галины Николаевны, Мацагова Руслана Висалиевича. Предоставлен в аренду по договору с правом арендатора на выкуп арендуемого земельного участка от 19.01.2022 обществу с ограниченной ответственностью "Специализированный застройщик "Норстрой" , сроком по 31.12.2027</t>
  </si>
  <si>
    <t>Постановлением Администрации города Ханты-Мансийска от 18.07.2023 №470  муниципальному бюджетному учреждению «Центр молодежных проектов» предоставлен в безвозмездное пользование земельный участок с кадастровым номером 86:12:0103001:1772 площадью 18379 кв.м.на период действия договора безвозмездного пользования от 12.05.2023 №439-3/23</t>
  </si>
  <si>
    <t>Земельный участок с кадастровым номером 86:12:0000000:7390 площадью 30586 кв.м. предоставлен по договору безвозмездного пользования №17- СП от 15.11.2022 МКУ "УКС города Ханты-Мансийска", пролонгирован на неопределенный срок</t>
  </si>
  <si>
    <t>Земельный участок с кадастровым номером 86:12:0301001:414 площадью  11 982 кв.м, предоставлен по договору безвозмездного пользования №6 - СП от 17.05.2022 МКУ "УКС города Ханты-Мансийска", пролонгирован на неопределенный срок</t>
  </si>
  <si>
    <t>Земельный участок с кадастровым номером 86:12:0101019:578 площадью 5220 кв.м. предоставлен по  договору аренды №74/2 от 25.09.2012 ГСК "Обь", пролонгирован на неопределенный срок</t>
  </si>
  <si>
    <t xml:space="preserve">разрешение на строительство № ru86312000-108 от 22.12.2014 до 22.12.2022. Продлено до 31.10.2023. </t>
  </si>
  <si>
    <t>Земельный участок с кадастровым ногмером 86:12:0101101:10 площадью 7063 кв.м. предоставлен ИП Валееву по договору аренды № 710010559 от 21.09.2010, пролонгирован на неопределенный срок</t>
  </si>
  <si>
    <t>Разрешение на строительство №86Ru-86312000-15-2021  от 11.08.2021 до 30.09.2023.</t>
  </si>
  <si>
    <t>Земельный участок с кадастровым номером 86:12:0202001:548 площадью 2500 кв.м предоставлен по договору аренды АЗ-1/2020-16 от 31.07.2020 Ряднову И.В., пролонгирован на неопределенный срок</t>
  </si>
  <si>
    <t xml:space="preserve">С инвестором заключено соглашение о сопровождении проекта «по принципу одного окна» от 06.03.2020. По результатам аукциона заключен договор аренды. Инвестором выполнены проектные работы, отсыпка участка, получено разрешение на строительство №86Ru-86312000-17-2021  от 19.08.2021 до 19.08.2024.           </t>
  </si>
  <si>
    <t xml:space="preserve">
Разрешение на строительство №86Ru-86312000-21-2021  от 24.09.2021 до 24.09.2024. .</t>
  </si>
  <si>
    <t xml:space="preserve">1) Земельный участок с кадастровым номером 86:12:0202008:1960 площадью 1866 кв.м находится в собственности Керимова Бахтияра Керим оглы                                                     2) Земельный участок с кадастровым номером 86:12:0202008:293 площадью 500 кв.м в целях благоустройства территории предоставлен по договору аренды № АЗ-1/2020-19 от 24.09.2020 Керимову Бахтияру Кериму оглы, сроком по 06.09.2025. </t>
  </si>
  <si>
    <t xml:space="preserve">Разрешение на строительство №86-Ru-86312000-04-2022  от 01.04.2022 до 01.04.2025. </t>
  </si>
  <si>
    <t>Земельный участок с кадастровым номером  86:12:0101020:335 площадью 1 000 кв.м находится в собственности Абраамян Ваган Саргисович</t>
  </si>
  <si>
    <t xml:space="preserve">1. Земельный участок с кадастровым номером 86:12:0102015:670  площадью 4815  кв.м   по адресу: г.Ханты-Мансийск, ул.Ключевая,8  предоставлен ООО "ЮграГрадСтрой"  по договору аренды  №АЗ-2/2019-14 от 27.12.2019,  сроком по 27.02.2023.
2. Земельный участок с кадастровым номером 86:12:0102015:674 площадью  653 кв.м по адресу: г.Ханты-Мансийск, ул.Ключевая предоставлен ООО "ЮграГрадСтрой"  по договору аренды   №АЗ-2/2022-1 от 27.01.2022, сроком по 27.01.2027.
3. Земельный участок с кадастровым номером 86:12:0102015:669  площадью  4781 кв.м по адресу: г.Ханты-Мансийск, ул.Ключевая,10  предоставлен ООО "ЮграГрадСтрой"  по договору аренды   № АЗ-1/2020-4 от 03.04.2020,  сроком по 03.06.2023 
</t>
  </si>
  <si>
    <t>Земельный участок с кадастровым номером 86:12:0103001:555 площадью 17007  кв.м  предоставлен ООО СЗ "Югра-Сити"  по договору аренды  №АЗ-2/2021-7 от 31.03.2021,  сроком по 30.12.2031</t>
  </si>
  <si>
    <t>Земельный участок с кадастровым номером 86:12:0103001:564 площадью 12 504 кв.м предоставлен ООО СЗ "Жилстройинвест" по договору аренды №АЗ-2/2017-4  от 18.08.2017, пролонгинован на неопределенный срок</t>
  </si>
  <si>
    <t>Земельный участок с кадастровым номером 86:12:0101001:3163 площадью 4 2760 кв.м предоставлен ООО "Сургутский домостроительный комбинат" по договору аренды №АЗ-1/2018-15 от 25.05.2018 , сроком 25.11.2028</t>
  </si>
  <si>
    <t>Земельный участок с кадастровым номером 86:12:0103001:1788 площадью 6 281  кв.м предоставлен ООО СЗ "Домострой-2" по договору аренды от 10.06.2020, сроком по 10.12.2024</t>
  </si>
  <si>
    <t>Земельный участок с кадастровым номером 86:12:0103001:1787 площадью 7 695  кв.м предоставлен ООО СЗ "Сибирский квартал" по договору аренды АЗ-1/2020-25 от 09.11.2020, сроком по  09.11.2027.</t>
  </si>
  <si>
    <t>Земельный участок с кадастровым номером 86:12:0102020:801 площадью 3727  кв.м  предоставлен ООО "НИКАЖИЛСТРОЙ" по договору аренды  № АЗ-2/2023-2 от 24.03.2023,  сроком по 24.09.2028.</t>
  </si>
  <si>
    <t>Земельный участок с кадастровым номером 86:12:0000000:7478 площадью 52 604 кв.м предоставлен МКУ "УКС города Ханты-Мансийска" по договору безвозмездного пользования №8-СП от 02.06.2022, пролонгирован на неопределенный срок</t>
  </si>
  <si>
    <t xml:space="preserve">Земельный участок с кадастровым номером 86:12:0101030:2 площадью 1 133 кв.м находится в собственности у общества с ограниченной ответственностью "Легенда"
</t>
  </si>
  <si>
    <t>Земельный участок с кадастровым номером 86:12:0000000:7807 площадью 7 858 кв.м находится в собственности у  общества с ограниченной ответственностью Специализированный застройщик "Дягилев".</t>
  </si>
  <si>
    <t>1) Земельный участок с кадастровым номером 86:12:0103023:177 площадью 1 891 кв.м находится в собственности у общества с ограниченной ответственностью "Сибсервис Ко"и передано в аренду по договору аренды земельного участка с правом арендатора на выкуп арендуемого земельного участка от 16.09.2020,  обществу с ограниченной ответственностью "Норстрой", сроком по 16.09.2025.
2) Земельный участок с кадастровым номером 86:12:0103023:291 площадью 893 кв.м находится в собственности у общества с ограниченной ответственностью Специализированный застройщик «НОРСТРОЙ"</t>
  </si>
  <si>
    <t>1) Земельный участок с кадастровым номером 86:12:0103027:346  площадью 3289 предоставлен по договору аренды №АЗ-1/2021-5 от 21.04.2021 обществу с ограниченной ответственностью Специализированный застройщик "Крона", сроком по 21.02.2029                                                                                 2)  Земельный участок с кадастровым номером 86:12:0103027:2 площадью 989 кв.м находится в собственности у общества с ограниченной ответственностью Специализированный застройщик "Крона"</t>
  </si>
  <si>
    <t>Земельный участок с кадастровым номером 86:12:0201003:27 площадью 5 607 кв.м предоставлен по догвору безвозмездного пользования № 1-СП от 26.02.2018 Православный Приход храма святых благоверных князей Петра и Февронии Муромских г. Ханты-Мансийска Ханты-Мансийского автономного округа-Югры Тюменской области Ханты-Мансийской Епархии Русской Православной Церкви (Московский Патриархат), сроком по 26.03.2027</t>
  </si>
  <si>
    <t>Земельный участок с кадастровым номером 86:12:0301001:2236 площадью 3 931 кв.м предоставлен по договору безвозмездного пользования № 2-СП от 26.02.2018 местной религиозной организации православный приход храма Богоявления господня г. Ханты-Мансийска Ханты-Мансийского автономного округа-Югры Тюменской области Ханты-Мансийской епархии Русской православной церкви (Московский Патриархат)", сроком по 26.01.2027</t>
  </si>
  <si>
    <t xml:space="preserve">1) Земельный участок с кадастровым номером 86:12:0103001:1032 площадью 2 341 кв.м предоставлен по договору аренды №АЗ-1/2018-39 от 19.10.2018 ООО СЗ "Технопарк", пролонгирован на неопределенный срок                                                                      2) Земельный участок с кадастровым номером 86:12:0103001:1764 площадью 4 026 кв.м предоставлен по договору аренды №АЗ-1/2019-16 от 30.07.2019  ООО "Версо-Монолит" , пролонгирован на неопределенный срок    </t>
  </si>
  <si>
    <t>Земельный участок с кадастровым номером 86:12:0101030:39 площадью 8 506 кв.м находится в собственности у общества с ограниченной ответственностью "Версо-Монолит"</t>
  </si>
  <si>
    <r>
      <rPr>
        <sz val="11"/>
        <color theme="1"/>
        <rFont val="Times New Roman"/>
        <family val="1"/>
        <charset val="204"/>
      </rPr>
      <t>1) Земельный участок с кадастровым номером 86:12:0103001:1033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площадью 7 689 кв.м  предоставлен по договору аренды  №АЗ-1/2018-38 от 19.10.2018  ООО "Версо-Монолит", </t>
    </r>
    <r>
      <rPr>
        <b/>
        <sz val="11"/>
        <color theme="1"/>
        <rFont val="Times New Roman"/>
        <family val="1"/>
        <charset val="204"/>
      </rPr>
      <t xml:space="preserve">     расторгнут по соглашению сторон 11.01.2023                                                      </t>
    </r>
    <r>
      <rPr>
        <sz val="11"/>
        <color theme="1"/>
        <rFont val="Times New Roman"/>
        <family val="1"/>
        <charset val="204"/>
      </rPr>
      <t xml:space="preserve">2) Земельный участок с кадастровым номером 86:12:0103001:1765 площадью 2 743 кв.м предоставлен по договору аренды №АЗ-1/2019-17 от 30.07.2019  ООО "Версо-Монолит Инвест" , пролонгирован на неопределенный срок    </t>
    </r>
  </si>
  <si>
    <r>
      <t xml:space="preserve">Земельный участок с кадастровым номером 86:12:0101001:3163  площадью 42760   кв.м  предоставлен ООО "Сургутский домостроительный комбинат"   по договору аренды  №АЗ-1/2018-15 от 25.05.2018  сроком </t>
    </r>
    <r>
      <rPr>
        <b/>
        <sz val="11"/>
        <color theme="1"/>
        <rFont val="Times New Roman"/>
        <family val="1"/>
        <charset val="204"/>
      </rPr>
      <t>по 25.11.2022</t>
    </r>
  </si>
  <si>
    <t>Строительство крытого корта в городе Ханты-Мансийске</t>
  </si>
  <si>
    <t>АО "ХМГЭС"</t>
  </si>
  <si>
    <t>Пункт полиции по улице Калинина в городе Ханты-Мансийске</t>
  </si>
  <si>
    <t>Пункт полиции по улице Рознина в городе Ханты-Мансийске</t>
  </si>
  <si>
    <t>МКУ "УКС города Ханты-Мансийска"</t>
  </si>
  <si>
    <t>Разрешение на строительство №86-12-26-2023 от 14.08.2023 до 14.02.2024</t>
  </si>
  <si>
    <t xml:space="preserve">Разрешение на строительство №86-12-27-2023 от 29.09.2023 до 29.02.2024. </t>
  </si>
  <si>
    <r>
      <t xml:space="preserve">Разрешение на ввод объекта в эксплуатацию от 03.10.2023 №86-12-12-2023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</si>
  <si>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20.09.2023 №86-12-11-2023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</si>
  <si>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86-12-06-2023 от 30.06.2023.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</si>
  <si>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09.10.2023 №86-12-14-2023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</si>
  <si>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17.11.2023 №86-12-15-2023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</si>
  <si>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20.11.2023 №86-12-16-2023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</si>
  <si>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 86-12-05-2023 от 14.06.2023.                                                               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</si>
  <si>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20.11.2023 №86-12-17-2023 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</si>
  <si>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 от 24.11.2023 №86-12-18-2023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</si>
  <si>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Разрешение на строительство №86-ru-86312000-13-2020 от 17.07.2020 до 28.12.2023. Выполняются работы в рамках МК №13 от 16.07.2020; ООО "Квартал".сумма контракта – 1 022 704 889,30 руб.</t>
  </si>
  <si>
    <t>Земельный участок с кадастровым номером 86:12:0103001:1769 площадью 26410  кв.м. в собственности: Ханты-Мансийский автономный округ - Югра, предоставлен по договору аренды от 14.10.2019 № 119060351 Автономной некоммерческой организации содействия строительству "Развитие", сроком по по 31.12.2023. Передан в субаренду по договору от 29.11.2019 Обществу с ограниченной ответственностью "АСПЭК"</t>
  </si>
  <si>
    <t>Инвестиционный договор</t>
  </si>
  <si>
    <t>Комплексная застройка квартала по ул. Доронина - ул. Шевченко - ул. Маяковского - ул. Мира в г. Ханты-Мансийске. Этап 1. Многоквартирный жилой дом со встроеными помещениями общественного назначения по ул. Доронина - ул. Шевченко в г. Ханты-Мансийске. "Есенин"</t>
  </si>
  <si>
    <t>ООО СЗ "Есенин"</t>
  </si>
  <si>
    <t>Разрешение на строительство №86-12-29-2023 от 20.11.2023 до 20.11.2025</t>
  </si>
  <si>
    <t>1) Земельный участок с кадастровым номером 86:12:0101059:147 площадью 6714 находится в собственности у  общества с ограниченной ответственностью Специализированный застройщик "Есенин"
2) Земельный участок с кадастровым номером 86:12:0101059:145 площадью 996 кв.м находится в собственности у  общества с ограниченной ответственностью Специализированный застройщик "Есенин"</t>
  </si>
  <si>
    <t>Земельный участок с кадастровым номером 86:12:0103027:43 площадью 669 кв.м</t>
  </si>
  <si>
    <t>Земельный участок с кадастровым номером 86:12:0101023:303 площадью 928 кв.м</t>
  </si>
  <si>
    <t>Многоквартирный жилой дом №4 в мкр. Западный г. Ханты-Мансийск</t>
  </si>
  <si>
    <t xml:space="preserve">по состоянию 01.12.2023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</si>
</sst>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0" fillId="3" borderId="1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4" fontId="1" fillId="4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105"/>
  <sheetViews>
    <sheetView tabSelected="1" topLeftCell="A53" zoomScale="70" zoomScaleNormal="70" zoomScaleSheetLayoutView="85" workbookViewId="0">
      <pane ySplit="2385" topLeftCell="A97" activePane="bottomLeft"/>
      <selection activeCell="A54" sqref="A54"/>
      <selection pane="bottomLeft" activeCell="E11" sqref="E11"/>
    </sheetView>
  </sheetViews>
  <sheetFormatPr defaultRowHeight="15" x14ac:dyDescent="0.25"/>
  <cols>
    <col min="1" max="1" width="6.42578125" style="4" customWidth="1"/>
    <col min="2" max="2" width="25.28515625" style="4" customWidth="1"/>
    <col min="3" max="3" width="18" style="4" customWidth="1"/>
    <col min="4" max="4" width="17.7109375" style="51" customWidth="1"/>
    <col min="5" max="5" width="10.7109375" style="51" customWidth="1"/>
    <col min="6" max="6" width="17.42578125" style="51" customWidth="1"/>
    <col min="7" max="7" width="10.28515625" style="51" customWidth="1"/>
    <col min="8" max="8" width="9.42578125" style="51" customWidth="1"/>
    <col min="9" max="9" width="39.140625" style="4" customWidth="1"/>
    <col min="10" max="10" width="47.28515625" style="4" customWidth="1"/>
    <col min="11" max="17" width="9.140625" style="4"/>
    <col min="18" max="18" width="18.85546875" style="4" customWidth="1"/>
    <col min="19" max="16384" width="9.140625" style="4"/>
  </cols>
  <sheetData>
    <row r="1" spans="1:10" ht="18.75" x14ac:dyDescent="0.25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8.75" x14ac:dyDescent="0.25">
      <c r="A2" s="105" t="s">
        <v>310</v>
      </c>
      <c r="B2" s="105"/>
      <c r="C2" s="105"/>
      <c r="D2" s="105"/>
      <c r="E2" s="105"/>
      <c r="F2" s="105"/>
      <c r="G2" s="105"/>
      <c r="H2" s="105"/>
      <c r="I2" s="105"/>
    </row>
    <row r="3" spans="1:10" x14ac:dyDescent="0.25">
      <c r="J3" s="33"/>
    </row>
    <row r="4" spans="1:10" ht="101.25" customHeight="1" x14ac:dyDescent="0.25">
      <c r="A4" s="2" t="s">
        <v>0</v>
      </c>
      <c r="B4" s="2" t="s">
        <v>1</v>
      </c>
      <c r="C4" s="2" t="s">
        <v>2</v>
      </c>
      <c r="D4" s="49" t="s">
        <v>53</v>
      </c>
      <c r="E4" s="49" t="s">
        <v>54</v>
      </c>
      <c r="F4" s="49" t="s">
        <v>64</v>
      </c>
      <c r="G4" s="49" t="s">
        <v>3</v>
      </c>
      <c r="H4" s="49" t="s">
        <v>4</v>
      </c>
      <c r="I4" s="2" t="s">
        <v>5</v>
      </c>
      <c r="J4" s="36" t="s">
        <v>212</v>
      </c>
    </row>
    <row r="5" spans="1:10" ht="30.75" customHeight="1" x14ac:dyDescent="0.25">
      <c r="A5" s="102" t="s">
        <v>6</v>
      </c>
      <c r="B5" s="103"/>
      <c r="C5" s="103"/>
      <c r="D5" s="103"/>
      <c r="E5" s="103"/>
      <c r="F5" s="103"/>
      <c r="G5" s="103"/>
      <c r="H5" s="103"/>
      <c r="I5" s="104"/>
      <c r="J5" s="34"/>
    </row>
    <row r="6" spans="1:10" ht="15" customHeight="1" x14ac:dyDescent="0.25">
      <c r="A6" s="98" t="s">
        <v>7</v>
      </c>
      <c r="B6" s="99"/>
      <c r="C6" s="99"/>
      <c r="D6" s="99"/>
      <c r="E6" s="99"/>
      <c r="F6" s="99"/>
      <c r="G6" s="99"/>
      <c r="H6" s="99"/>
      <c r="I6" s="101"/>
      <c r="J6" s="34"/>
    </row>
    <row r="7" spans="1:10" x14ac:dyDescent="0.25">
      <c r="A7" s="2"/>
      <c r="B7" s="1"/>
      <c r="C7" s="1"/>
      <c r="D7" s="43"/>
      <c r="E7" s="57"/>
      <c r="F7" s="57"/>
      <c r="G7" s="49"/>
      <c r="H7" s="49"/>
      <c r="I7" s="1"/>
      <c r="J7" s="34"/>
    </row>
    <row r="8" spans="1:10" ht="15" customHeight="1" x14ac:dyDescent="0.25">
      <c r="A8" s="23"/>
      <c r="B8" s="24" t="s">
        <v>10</v>
      </c>
      <c r="C8" s="25"/>
      <c r="D8" s="25"/>
      <c r="E8" s="25">
        <f>SUM(E7:E7)</f>
        <v>0</v>
      </c>
      <c r="F8" s="25">
        <f>SUM(F7:F7)</f>
        <v>0</v>
      </c>
      <c r="G8" s="25">
        <f>SUM(G7:G7)</f>
        <v>0</v>
      </c>
      <c r="H8" s="25">
        <f>SUM(H7:H7)</f>
        <v>0</v>
      </c>
      <c r="I8" s="26"/>
      <c r="J8" s="27"/>
    </row>
    <row r="9" spans="1:10" ht="19.5" customHeight="1" x14ac:dyDescent="0.25">
      <c r="A9" s="98" t="s">
        <v>11</v>
      </c>
      <c r="B9" s="99"/>
      <c r="C9" s="99"/>
      <c r="D9" s="99"/>
      <c r="E9" s="99"/>
      <c r="F9" s="99"/>
      <c r="G9" s="99"/>
      <c r="H9" s="99"/>
      <c r="I9" s="101"/>
      <c r="J9" s="34"/>
    </row>
    <row r="10" spans="1:10" ht="96.75" customHeight="1" x14ac:dyDescent="0.25">
      <c r="A10" s="28">
        <v>1</v>
      </c>
      <c r="B10" s="1" t="s">
        <v>122</v>
      </c>
      <c r="C10" s="29" t="s">
        <v>128</v>
      </c>
      <c r="D10" s="56" t="s">
        <v>12</v>
      </c>
      <c r="E10" s="57">
        <v>1022.4</v>
      </c>
      <c r="F10" s="43"/>
      <c r="G10" s="49"/>
      <c r="H10" s="49"/>
      <c r="I10" s="1" t="s">
        <v>300</v>
      </c>
      <c r="J10" s="43" t="s">
        <v>254</v>
      </c>
    </row>
    <row r="11" spans="1:10" ht="203.25" customHeight="1" x14ac:dyDescent="0.25">
      <c r="A11" s="28">
        <v>2</v>
      </c>
      <c r="B11" s="1" t="s">
        <v>123</v>
      </c>
      <c r="C11" s="29" t="s">
        <v>128</v>
      </c>
      <c r="D11" s="56" t="s">
        <v>12</v>
      </c>
      <c r="E11" s="49">
        <v>1722.6</v>
      </c>
      <c r="F11" s="43"/>
      <c r="G11" s="49"/>
      <c r="H11" s="49"/>
      <c r="I11" s="1" t="s">
        <v>209</v>
      </c>
      <c r="J11" s="1" t="s">
        <v>213</v>
      </c>
    </row>
    <row r="12" spans="1:10" ht="161.25" customHeight="1" x14ac:dyDescent="0.25">
      <c r="A12" s="83">
        <v>3</v>
      </c>
      <c r="B12" s="1" t="s">
        <v>125</v>
      </c>
      <c r="C12" s="7" t="s">
        <v>129</v>
      </c>
      <c r="D12" s="43" t="s">
        <v>72</v>
      </c>
      <c r="E12" s="49">
        <v>1690.7</v>
      </c>
      <c r="F12" s="57">
        <v>13732.9</v>
      </c>
      <c r="G12" s="49">
        <v>19.3</v>
      </c>
      <c r="H12" s="49">
        <v>97</v>
      </c>
      <c r="I12" s="1" t="s">
        <v>85</v>
      </c>
      <c r="J12" s="1" t="s">
        <v>301</v>
      </c>
    </row>
    <row r="13" spans="1:10" ht="66" customHeight="1" x14ac:dyDescent="0.25">
      <c r="A13" s="28">
        <v>4</v>
      </c>
      <c r="B13" s="43" t="s">
        <v>65</v>
      </c>
      <c r="C13" s="56" t="s">
        <v>130</v>
      </c>
      <c r="D13" s="56" t="s">
        <v>13</v>
      </c>
      <c r="E13" s="49">
        <v>1600</v>
      </c>
      <c r="F13" s="57">
        <v>10699.9</v>
      </c>
      <c r="G13" s="49"/>
      <c r="H13" s="49"/>
      <c r="I13" s="43" t="s">
        <v>86</v>
      </c>
      <c r="J13" s="43" t="s">
        <v>250</v>
      </c>
    </row>
    <row r="14" spans="1:10" ht="121.5" customHeight="1" x14ac:dyDescent="0.25">
      <c r="A14" s="36">
        <v>5</v>
      </c>
      <c r="B14" s="1" t="s">
        <v>126</v>
      </c>
      <c r="C14" s="1" t="s">
        <v>131</v>
      </c>
      <c r="D14" s="43" t="s">
        <v>195</v>
      </c>
      <c r="E14" s="49">
        <v>4463.03</v>
      </c>
      <c r="F14" s="43"/>
      <c r="G14" s="49">
        <v>18.8</v>
      </c>
      <c r="H14" s="49">
        <v>178</v>
      </c>
      <c r="I14" s="1" t="s">
        <v>208</v>
      </c>
      <c r="J14" s="1" t="s">
        <v>214</v>
      </c>
    </row>
    <row r="15" spans="1:10" ht="93" customHeight="1" x14ac:dyDescent="0.25">
      <c r="A15" s="28">
        <v>6</v>
      </c>
      <c r="B15" s="1" t="s">
        <v>82</v>
      </c>
      <c r="C15" s="29" t="s">
        <v>84</v>
      </c>
      <c r="D15" s="56" t="s">
        <v>12</v>
      </c>
      <c r="E15" s="49">
        <v>655.9</v>
      </c>
      <c r="F15" s="49">
        <v>4590.4799999999996</v>
      </c>
      <c r="G15" s="49"/>
      <c r="H15" s="49">
        <v>25</v>
      </c>
      <c r="I15" s="1" t="s">
        <v>150</v>
      </c>
      <c r="J15" s="43" t="s">
        <v>255</v>
      </c>
    </row>
    <row r="16" spans="1:10" ht="84.75" customHeight="1" x14ac:dyDescent="0.25">
      <c r="A16" s="36">
        <v>7</v>
      </c>
      <c r="B16" s="1" t="s">
        <v>83</v>
      </c>
      <c r="C16" s="1" t="s">
        <v>132</v>
      </c>
      <c r="D16" s="43" t="s">
        <v>9</v>
      </c>
      <c r="E16" s="57">
        <v>1020</v>
      </c>
      <c r="F16" s="58">
        <v>7143</v>
      </c>
      <c r="G16" s="49"/>
      <c r="H16" s="49">
        <v>25</v>
      </c>
      <c r="I16" s="1" t="s">
        <v>87</v>
      </c>
      <c r="J16" s="43" t="s">
        <v>217</v>
      </c>
    </row>
    <row r="17" spans="1:180" s="33" customFormat="1" ht="50.25" customHeight="1" x14ac:dyDescent="0.25">
      <c r="A17" s="8">
        <v>8</v>
      </c>
      <c r="B17" s="72" t="s">
        <v>284</v>
      </c>
      <c r="C17" s="1" t="s">
        <v>285</v>
      </c>
      <c r="D17" s="43" t="s">
        <v>302</v>
      </c>
      <c r="E17" s="57">
        <v>532.70000000000005</v>
      </c>
      <c r="F17" s="58">
        <v>2376</v>
      </c>
      <c r="G17" s="49"/>
      <c r="H17" s="49"/>
      <c r="I17" s="1"/>
      <c r="J17" s="43"/>
    </row>
    <row r="18" spans="1:180" ht="15" customHeight="1" x14ac:dyDescent="0.25">
      <c r="A18" s="36">
        <v>8</v>
      </c>
      <c r="B18" s="5" t="s">
        <v>10</v>
      </c>
      <c r="C18" s="2"/>
      <c r="D18" s="49"/>
      <c r="E18" s="81">
        <f>SUM(E10:E17)</f>
        <v>12707.33</v>
      </c>
      <c r="F18" s="81">
        <f>SUM(F10:F17)</f>
        <v>38542.28</v>
      </c>
      <c r="G18" s="81">
        <f>SUM(G10:G16)</f>
        <v>38.1</v>
      </c>
      <c r="H18" s="81">
        <f>SUM(H10:H16)</f>
        <v>325</v>
      </c>
      <c r="I18" s="9"/>
      <c r="J18" s="34"/>
    </row>
    <row r="19" spans="1:180" ht="15" customHeight="1" x14ac:dyDescent="0.25">
      <c r="A19" s="98" t="s">
        <v>14</v>
      </c>
      <c r="B19" s="99"/>
      <c r="C19" s="99"/>
      <c r="D19" s="100"/>
      <c r="E19" s="100"/>
      <c r="F19" s="100"/>
      <c r="G19" s="100"/>
      <c r="H19" s="100"/>
      <c r="I19" s="101"/>
      <c r="J19" s="34"/>
    </row>
    <row r="20" spans="1:180" ht="33.75" customHeight="1" x14ac:dyDescent="0.25">
      <c r="A20" s="106" t="s">
        <v>15</v>
      </c>
      <c r="B20" s="107"/>
      <c r="C20" s="107"/>
      <c r="D20" s="108"/>
      <c r="E20" s="108"/>
      <c r="F20" s="108"/>
      <c r="G20" s="108"/>
      <c r="H20" s="108"/>
      <c r="I20" s="109"/>
      <c r="J20" s="34"/>
    </row>
    <row r="21" spans="1:180" ht="15" customHeight="1" x14ac:dyDescent="0.25">
      <c r="A21" s="98" t="s">
        <v>7</v>
      </c>
      <c r="B21" s="99"/>
      <c r="C21" s="99"/>
      <c r="D21" s="100"/>
      <c r="E21" s="100"/>
      <c r="F21" s="100"/>
      <c r="G21" s="100"/>
      <c r="H21" s="100"/>
      <c r="I21" s="101"/>
      <c r="J21" s="34"/>
    </row>
    <row r="22" spans="1:180" s="33" customFormat="1" ht="187.5" customHeight="1" x14ac:dyDescent="0.25">
      <c r="A22" s="77">
        <v>1</v>
      </c>
      <c r="B22" s="74" t="s">
        <v>124</v>
      </c>
      <c r="C22" s="84" t="s">
        <v>128</v>
      </c>
      <c r="D22" s="84" t="s">
        <v>12</v>
      </c>
      <c r="E22" s="22">
        <v>1111.7</v>
      </c>
      <c r="F22" s="22">
        <v>6286.6</v>
      </c>
      <c r="G22" s="22"/>
      <c r="H22" s="22"/>
      <c r="I22" s="74" t="s">
        <v>149</v>
      </c>
      <c r="J22" s="74" t="s">
        <v>253</v>
      </c>
    </row>
    <row r="23" spans="1:180" s="33" customFormat="1" ht="105.75" customHeight="1" x14ac:dyDescent="0.25">
      <c r="A23" s="71">
        <v>2</v>
      </c>
      <c r="B23" s="85" t="s">
        <v>76</v>
      </c>
      <c r="C23" s="85" t="s">
        <v>77</v>
      </c>
      <c r="D23" s="85" t="s">
        <v>9</v>
      </c>
      <c r="E23" s="78">
        <v>18.100000000000001</v>
      </c>
      <c r="F23" s="86">
        <v>151.19999999999999</v>
      </c>
      <c r="G23" s="78">
        <v>1.3</v>
      </c>
      <c r="H23" s="78">
        <v>3</v>
      </c>
      <c r="I23" s="85" t="s">
        <v>149</v>
      </c>
      <c r="J23" s="85" t="s">
        <v>218</v>
      </c>
    </row>
    <row r="24" spans="1:180" s="45" customFormat="1" ht="78.75" customHeight="1" x14ac:dyDescent="0.25">
      <c r="A24" s="71">
        <v>3</v>
      </c>
      <c r="B24" s="74" t="s">
        <v>35</v>
      </c>
      <c r="C24" s="74" t="s">
        <v>79</v>
      </c>
      <c r="D24" s="74" t="s">
        <v>9</v>
      </c>
      <c r="E24" s="22">
        <v>96.7</v>
      </c>
      <c r="F24" s="22">
        <v>806.2</v>
      </c>
      <c r="G24" s="22"/>
      <c r="H24" s="22"/>
      <c r="I24" s="74" t="s">
        <v>204</v>
      </c>
      <c r="J24" s="74" t="s">
        <v>242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</row>
    <row r="25" spans="1:180" ht="75" x14ac:dyDescent="0.25">
      <c r="A25" s="71">
        <v>4</v>
      </c>
      <c r="B25" s="87" t="s">
        <v>158</v>
      </c>
      <c r="C25" s="74" t="s">
        <v>157</v>
      </c>
      <c r="D25" s="74" t="s">
        <v>9</v>
      </c>
      <c r="E25" s="22">
        <v>35.799999999999997</v>
      </c>
      <c r="F25" s="22">
        <v>791.8</v>
      </c>
      <c r="G25" s="22">
        <v>1</v>
      </c>
      <c r="H25" s="74"/>
      <c r="I25" s="74" t="s">
        <v>294</v>
      </c>
      <c r="J25" s="27" t="s">
        <v>223</v>
      </c>
    </row>
    <row r="26" spans="1:180" s="33" customFormat="1" ht="59.25" x14ac:dyDescent="0.25">
      <c r="A26" s="71">
        <v>5</v>
      </c>
      <c r="B26" s="74" t="s">
        <v>156</v>
      </c>
      <c r="C26" s="74" t="s">
        <v>155</v>
      </c>
      <c r="D26" s="74" t="s">
        <v>9</v>
      </c>
      <c r="E26" s="22">
        <v>45</v>
      </c>
      <c r="F26" s="22">
        <v>446.9</v>
      </c>
      <c r="G26" s="22">
        <v>0.5</v>
      </c>
      <c r="H26" s="22">
        <v>2</v>
      </c>
      <c r="I26" s="74" t="s">
        <v>295</v>
      </c>
      <c r="J26" s="27" t="s">
        <v>249</v>
      </c>
    </row>
    <row r="27" spans="1:180" s="33" customFormat="1" ht="75" x14ac:dyDescent="0.25">
      <c r="A27" s="71">
        <v>6</v>
      </c>
      <c r="B27" s="74" t="s">
        <v>32</v>
      </c>
      <c r="C27" s="74" t="s">
        <v>33</v>
      </c>
      <c r="D27" s="74" t="s">
        <v>9</v>
      </c>
      <c r="E27" s="22">
        <v>50</v>
      </c>
      <c r="F27" s="88">
        <v>475</v>
      </c>
      <c r="G27" s="22">
        <v>3.8</v>
      </c>
      <c r="H27" s="22">
        <v>10</v>
      </c>
      <c r="I27" s="74" t="s">
        <v>298</v>
      </c>
      <c r="J27" s="27" t="s">
        <v>222</v>
      </c>
    </row>
    <row r="28" spans="1:180" ht="15" customHeight="1" x14ac:dyDescent="0.25">
      <c r="A28" s="47">
        <v>6</v>
      </c>
      <c r="B28" s="24" t="s">
        <v>10</v>
      </c>
      <c r="C28" s="25"/>
      <c r="D28" s="25"/>
      <c r="E28" s="76">
        <f>SUM(E22:E27)</f>
        <v>1357.3</v>
      </c>
      <c r="F28" s="76">
        <f>SUM(F22:F27)</f>
        <v>8957.7000000000007</v>
      </c>
      <c r="G28" s="76">
        <f>SUM(G22:G27)</f>
        <v>6.6</v>
      </c>
      <c r="H28" s="80">
        <f>SUM(H22:H27)</f>
        <v>15</v>
      </c>
      <c r="I28" s="27"/>
      <c r="J28" s="27"/>
    </row>
    <row r="29" spans="1:180" ht="23.25" customHeight="1" x14ac:dyDescent="0.25">
      <c r="A29" s="93" t="s">
        <v>11</v>
      </c>
      <c r="B29" s="94"/>
      <c r="C29" s="94"/>
      <c r="D29" s="94"/>
      <c r="E29" s="94"/>
      <c r="F29" s="94"/>
      <c r="G29" s="94"/>
      <c r="H29" s="94"/>
      <c r="I29" s="95"/>
      <c r="J29" s="34"/>
    </row>
    <row r="30" spans="1:180" ht="171" customHeight="1" x14ac:dyDescent="0.25">
      <c r="A30" s="3">
        <v>1</v>
      </c>
      <c r="B30" s="1" t="s">
        <v>55</v>
      </c>
      <c r="C30" s="10" t="s">
        <v>18</v>
      </c>
      <c r="D30" s="55" t="s">
        <v>8</v>
      </c>
      <c r="E30" s="63">
        <v>1964.8</v>
      </c>
      <c r="F30" s="63">
        <v>17030</v>
      </c>
      <c r="G30" s="61">
        <v>16.7</v>
      </c>
      <c r="H30" s="61">
        <v>300</v>
      </c>
      <c r="I30" s="1" t="s">
        <v>88</v>
      </c>
      <c r="J30" s="34" t="s">
        <v>215</v>
      </c>
    </row>
    <row r="31" spans="1:180" ht="76.5" customHeight="1" x14ac:dyDescent="0.25">
      <c r="A31" s="3">
        <v>2</v>
      </c>
      <c r="B31" s="1" t="s">
        <v>19</v>
      </c>
      <c r="C31" s="1" t="s">
        <v>133</v>
      </c>
      <c r="D31" s="43" t="s">
        <v>9</v>
      </c>
      <c r="E31" s="49">
        <v>45.5</v>
      </c>
      <c r="F31" s="49">
        <v>710.69</v>
      </c>
      <c r="G31" s="49">
        <v>0.5</v>
      </c>
      <c r="H31" s="49">
        <v>7</v>
      </c>
      <c r="I31" s="1" t="s">
        <v>257</v>
      </c>
      <c r="J31" s="53" t="s">
        <v>256</v>
      </c>
    </row>
    <row r="32" spans="1:180" ht="75" customHeight="1" x14ac:dyDescent="0.25">
      <c r="A32" s="3">
        <v>3</v>
      </c>
      <c r="B32" s="1" t="s">
        <v>127</v>
      </c>
      <c r="C32" s="1" t="s">
        <v>56</v>
      </c>
      <c r="D32" s="55" t="s">
        <v>9</v>
      </c>
      <c r="E32" s="61">
        <v>72.2</v>
      </c>
      <c r="F32" s="62">
        <v>1203</v>
      </c>
      <c r="G32" s="61">
        <v>0.7</v>
      </c>
      <c r="H32" s="61">
        <v>10</v>
      </c>
      <c r="I32" s="10" t="s">
        <v>89</v>
      </c>
      <c r="J32" s="53" t="s">
        <v>239</v>
      </c>
    </row>
    <row r="33" spans="1:25" ht="60.75" customHeight="1" x14ac:dyDescent="0.25">
      <c r="A33" s="3">
        <v>4</v>
      </c>
      <c r="B33" s="11" t="s">
        <v>57</v>
      </c>
      <c r="C33" s="10" t="s">
        <v>20</v>
      </c>
      <c r="D33" s="55" t="s">
        <v>9</v>
      </c>
      <c r="E33" s="61">
        <v>30.2</v>
      </c>
      <c r="F33" s="62">
        <v>881</v>
      </c>
      <c r="G33" s="61">
        <v>1</v>
      </c>
      <c r="H33" s="61">
        <v>5</v>
      </c>
      <c r="I33" s="10" t="s">
        <v>205</v>
      </c>
      <c r="J33" s="53" t="s">
        <v>258</v>
      </c>
    </row>
    <row r="34" spans="1:25" ht="81.75" customHeight="1" x14ac:dyDescent="0.25">
      <c r="A34" s="3">
        <v>5</v>
      </c>
      <c r="B34" s="11" t="s">
        <v>73</v>
      </c>
      <c r="C34" s="10" t="s">
        <v>17</v>
      </c>
      <c r="D34" s="55" t="s">
        <v>9</v>
      </c>
      <c r="E34" s="61">
        <v>58.5</v>
      </c>
      <c r="F34" s="62">
        <v>359.7</v>
      </c>
      <c r="G34" s="61">
        <v>0.5</v>
      </c>
      <c r="H34" s="61">
        <v>3</v>
      </c>
      <c r="I34" s="1" t="s">
        <v>90</v>
      </c>
      <c r="J34" s="53" t="s">
        <v>216</v>
      </c>
    </row>
    <row r="35" spans="1:25" ht="77.25" customHeight="1" x14ac:dyDescent="0.25">
      <c r="A35" s="3">
        <v>6</v>
      </c>
      <c r="B35" s="1" t="s">
        <v>21</v>
      </c>
      <c r="C35" s="10" t="s">
        <v>22</v>
      </c>
      <c r="D35" s="55" t="s">
        <v>9</v>
      </c>
      <c r="E35" s="79">
        <v>8.6</v>
      </c>
      <c r="F35" s="62">
        <v>135.19999999999999</v>
      </c>
      <c r="G35" s="61">
        <v>0.5</v>
      </c>
      <c r="H35" s="61">
        <v>3</v>
      </c>
      <c r="I35" s="1" t="s">
        <v>259</v>
      </c>
      <c r="J35" s="34" t="s">
        <v>260</v>
      </c>
    </row>
    <row r="36" spans="1:25" ht="137.25" customHeight="1" x14ac:dyDescent="0.25">
      <c r="A36" s="3">
        <v>7</v>
      </c>
      <c r="B36" s="1" t="s">
        <v>74</v>
      </c>
      <c r="C36" s="10" t="s">
        <v>23</v>
      </c>
      <c r="D36" s="55" t="s">
        <v>8</v>
      </c>
      <c r="E36" s="79">
        <v>50</v>
      </c>
      <c r="F36" s="61">
        <v>636.58000000000004</v>
      </c>
      <c r="G36" s="61">
        <v>0.8</v>
      </c>
      <c r="H36" s="61">
        <v>12</v>
      </c>
      <c r="I36" s="1" t="s">
        <v>261</v>
      </c>
      <c r="J36" s="34" t="s">
        <v>219</v>
      </c>
    </row>
    <row r="37" spans="1:25" ht="111" customHeight="1" x14ac:dyDescent="0.25">
      <c r="A37" s="3">
        <v>8</v>
      </c>
      <c r="B37" s="1" t="s">
        <v>24</v>
      </c>
      <c r="C37" s="10" t="s">
        <v>134</v>
      </c>
      <c r="D37" s="55" t="s">
        <v>9</v>
      </c>
      <c r="E37" s="61">
        <v>15.5</v>
      </c>
      <c r="F37" s="61">
        <v>215.83</v>
      </c>
      <c r="G37" s="61">
        <v>0.5</v>
      </c>
      <c r="H37" s="61">
        <v>5</v>
      </c>
      <c r="I37" s="1" t="s">
        <v>262</v>
      </c>
      <c r="J37" s="34" t="s">
        <v>220</v>
      </c>
    </row>
    <row r="38" spans="1:25" ht="148.5" customHeight="1" x14ac:dyDescent="0.25">
      <c r="A38" s="3">
        <v>9</v>
      </c>
      <c r="B38" s="1" t="s">
        <v>25</v>
      </c>
      <c r="C38" s="1" t="s">
        <v>26</v>
      </c>
      <c r="D38" s="43" t="s">
        <v>9</v>
      </c>
      <c r="E38" s="49">
        <v>9.1999999999999993</v>
      </c>
      <c r="F38" s="58">
        <v>156.5</v>
      </c>
      <c r="G38" s="49">
        <v>0.3</v>
      </c>
      <c r="H38" s="49">
        <v>3</v>
      </c>
      <c r="I38" s="1" t="s">
        <v>91</v>
      </c>
      <c r="J38" s="53" t="s">
        <v>263</v>
      </c>
    </row>
    <row r="39" spans="1:25" ht="91.5" customHeight="1" x14ac:dyDescent="0.25">
      <c r="A39" s="3">
        <v>10</v>
      </c>
      <c r="B39" s="1" t="s">
        <v>75</v>
      </c>
      <c r="C39" s="1" t="s">
        <v>27</v>
      </c>
      <c r="D39" s="43" t="s">
        <v>9</v>
      </c>
      <c r="E39" s="49">
        <v>85.2</v>
      </c>
      <c r="F39" s="58">
        <v>657</v>
      </c>
      <c r="G39" s="49">
        <v>3.2</v>
      </c>
      <c r="H39" s="49">
        <v>17</v>
      </c>
      <c r="I39" s="1" t="s">
        <v>264</v>
      </c>
      <c r="J39" s="34" t="s">
        <v>221</v>
      </c>
    </row>
    <row r="40" spans="1:25" ht="69" customHeight="1" x14ac:dyDescent="0.25">
      <c r="A40" s="3">
        <v>11</v>
      </c>
      <c r="B40" s="43" t="s">
        <v>28</v>
      </c>
      <c r="C40" s="43" t="s">
        <v>135</v>
      </c>
      <c r="D40" s="43" t="s">
        <v>9</v>
      </c>
      <c r="E40" s="49">
        <v>200</v>
      </c>
      <c r="F40" s="57">
        <v>1625.8</v>
      </c>
      <c r="G40" s="49">
        <v>5.8</v>
      </c>
      <c r="H40" s="49">
        <v>10</v>
      </c>
      <c r="I40" s="43" t="s">
        <v>92</v>
      </c>
      <c r="J40" s="34" t="s">
        <v>245</v>
      </c>
    </row>
    <row r="41" spans="1:25" ht="78.75" customHeight="1" x14ac:dyDescent="0.25">
      <c r="A41" s="3">
        <v>12</v>
      </c>
      <c r="B41" s="43" t="s">
        <v>115</v>
      </c>
      <c r="C41" s="43" t="s">
        <v>29</v>
      </c>
      <c r="D41" s="43" t="s">
        <v>9</v>
      </c>
      <c r="E41" s="49">
        <v>70.7</v>
      </c>
      <c r="F41" s="49">
        <v>553.69000000000005</v>
      </c>
      <c r="G41" s="49">
        <v>4.5</v>
      </c>
      <c r="H41" s="49">
        <v>20</v>
      </c>
      <c r="I41" s="43" t="s">
        <v>93</v>
      </c>
      <c r="J41" s="34" t="s">
        <v>251</v>
      </c>
    </row>
    <row r="42" spans="1:25" ht="69" customHeight="1" x14ac:dyDescent="0.25">
      <c r="A42" s="3">
        <v>13</v>
      </c>
      <c r="B42" s="43" t="s">
        <v>30</v>
      </c>
      <c r="C42" s="43" t="s">
        <v>31</v>
      </c>
      <c r="D42" s="43" t="s">
        <v>9</v>
      </c>
      <c r="E42" s="49">
        <v>68.400000000000006</v>
      </c>
      <c r="F42" s="58">
        <v>556.20000000000005</v>
      </c>
      <c r="G42" s="49">
        <v>6.5</v>
      </c>
      <c r="H42" s="49">
        <v>25</v>
      </c>
      <c r="I42" s="43" t="s">
        <v>94</v>
      </c>
      <c r="J42" s="34" t="s">
        <v>241</v>
      </c>
    </row>
    <row r="43" spans="1:25" ht="84.75" customHeight="1" x14ac:dyDescent="0.25">
      <c r="A43" s="3">
        <v>14</v>
      </c>
      <c r="B43" s="43" t="s">
        <v>246</v>
      </c>
      <c r="C43" s="43" t="s">
        <v>34</v>
      </c>
      <c r="D43" s="43" t="s">
        <v>16</v>
      </c>
      <c r="E43" s="49">
        <v>514.29999999999995</v>
      </c>
      <c r="F43" s="57">
        <v>4286</v>
      </c>
      <c r="G43" s="49">
        <v>5</v>
      </c>
      <c r="H43" s="49">
        <v>30</v>
      </c>
      <c r="I43" s="43" t="s">
        <v>159</v>
      </c>
      <c r="J43" s="53" t="s">
        <v>247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384" customHeight="1" x14ac:dyDescent="0.25">
      <c r="A44" s="3">
        <v>15</v>
      </c>
      <c r="B44" s="43" t="s">
        <v>66</v>
      </c>
      <c r="C44" s="43" t="s">
        <v>136</v>
      </c>
      <c r="D44" s="43" t="s">
        <v>9</v>
      </c>
      <c r="E44" s="49">
        <v>250</v>
      </c>
      <c r="F44" s="58">
        <v>3977.5</v>
      </c>
      <c r="G44" s="49"/>
      <c r="H44" s="49"/>
      <c r="I44" s="43" t="s">
        <v>196</v>
      </c>
      <c r="J44" s="34" t="s">
        <v>248</v>
      </c>
      <c r="M44" s="38"/>
      <c r="N44" s="38"/>
      <c r="O44" s="39"/>
      <c r="P44" s="38"/>
      <c r="Q44" s="38"/>
      <c r="R44" s="41"/>
      <c r="S44" s="38"/>
      <c r="T44" s="38"/>
      <c r="U44" s="38"/>
      <c r="V44" s="38"/>
      <c r="W44" s="38"/>
      <c r="X44" s="38"/>
      <c r="Y44" s="35"/>
    </row>
    <row r="45" spans="1:25" ht="69.75" customHeight="1" x14ac:dyDescent="0.25">
      <c r="A45" s="3">
        <v>16</v>
      </c>
      <c r="B45" s="43" t="s">
        <v>80</v>
      </c>
      <c r="C45" s="43" t="s">
        <v>78</v>
      </c>
      <c r="D45" s="43" t="s">
        <v>9</v>
      </c>
      <c r="E45" s="49">
        <v>970</v>
      </c>
      <c r="F45" s="58">
        <v>950.4</v>
      </c>
      <c r="G45" s="49">
        <v>1</v>
      </c>
      <c r="H45" s="49">
        <v>165</v>
      </c>
      <c r="I45" s="43" t="s">
        <v>197</v>
      </c>
      <c r="J45" s="34" t="s">
        <v>243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s="30" customFormat="1" ht="78.75" customHeight="1" x14ac:dyDescent="0.25">
      <c r="A46" s="3">
        <v>17</v>
      </c>
      <c r="B46" s="1" t="s">
        <v>161</v>
      </c>
      <c r="C46" s="1" t="s">
        <v>160</v>
      </c>
      <c r="D46" s="43" t="s">
        <v>9</v>
      </c>
      <c r="E46" s="49">
        <v>89.47</v>
      </c>
      <c r="F46" s="49">
        <v>1491.2</v>
      </c>
      <c r="G46" s="49">
        <v>0.5</v>
      </c>
      <c r="H46" s="49">
        <v>2</v>
      </c>
      <c r="I46" s="1" t="s">
        <v>168</v>
      </c>
      <c r="J46" s="53" t="s">
        <v>240</v>
      </c>
      <c r="K46" s="35"/>
    </row>
    <row r="47" spans="1:25" s="33" customFormat="1" ht="81" customHeight="1" x14ac:dyDescent="0.25">
      <c r="A47" s="3">
        <v>18</v>
      </c>
      <c r="B47" s="1" t="s">
        <v>163</v>
      </c>
      <c r="C47" s="1" t="s">
        <v>169</v>
      </c>
      <c r="D47" s="43" t="s">
        <v>9</v>
      </c>
      <c r="E47" s="49">
        <v>524.91</v>
      </c>
      <c r="F47" s="49">
        <v>8748.6</v>
      </c>
      <c r="G47" s="49">
        <v>0.5</v>
      </c>
      <c r="H47" s="49">
        <v>2</v>
      </c>
      <c r="I47" s="43" t="s">
        <v>170</v>
      </c>
      <c r="J47" s="34" t="s">
        <v>224</v>
      </c>
      <c r="K47" s="35"/>
    </row>
    <row r="48" spans="1:25" s="33" customFormat="1" ht="57" customHeight="1" x14ac:dyDescent="0.25">
      <c r="A48" s="3">
        <v>19</v>
      </c>
      <c r="B48" s="1" t="s">
        <v>193</v>
      </c>
      <c r="C48" s="1" t="s">
        <v>180</v>
      </c>
      <c r="D48" s="43" t="s">
        <v>9</v>
      </c>
      <c r="E48" s="49">
        <v>10.5</v>
      </c>
      <c r="F48" s="52">
        <v>117.4</v>
      </c>
      <c r="G48" s="49">
        <v>0.5</v>
      </c>
      <c r="H48" s="49">
        <v>2</v>
      </c>
      <c r="I48" s="1" t="s">
        <v>186</v>
      </c>
      <c r="J48" s="34" t="s">
        <v>225</v>
      </c>
      <c r="K48" s="35"/>
    </row>
    <row r="49" spans="1:11" s="33" customFormat="1" ht="80.25" customHeight="1" x14ac:dyDescent="0.25">
      <c r="A49" s="3">
        <v>20</v>
      </c>
      <c r="B49" s="1" t="s">
        <v>182</v>
      </c>
      <c r="C49" s="1" t="s">
        <v>181</v>
      </c>
      <c r="D49" s="43" t="s">
        <v>9</v>
      </c>
      <c r="E49" s="49">
        <v>50.41</v>
      </c>
      <c r="F49" s="52">
        <v>840.31</v>
      </c>
      <c r="G49" s="49">
        <v>5</v>
      </c>
      <c r="H49" s="49">
        <v>10</v>
      </c>
      <c r="I49" s="1" t="s">
        <v>187</v>
      </c>
      <c r="J49" s="34" t="s">
        <v>247</v>
      </c>
      <c r="K49" s="35"/>
    </row>
    <row r="50" spans="1:11" s="33" customFormat="1" ht="59.25" customHeight="1" x14ac:dyDescent="0.25">
      <c r="A50" s="3">
        <v>21</v>
      </c>
      <c r="B50" s="1" t="s">
        <v>191</v>
      </c>
      <c r="C50" s="1" t="s">
        <v>190</v>
      </c>
      <c r="D50" s="43" t="s">
        <v>9</v>
      </c>
      <c r="E50" s="49">
        <v>14.4</v>
      </c>
      <c r="F50" s="52">
        <v>240</v>
      </c>
      <c r="G50" s="49">
        <v>0.5</v>
      </c>
      <c r="H50" s="49"/>
      <c r="I50" s="1" t="s">
        <v>192</v>
      </c>
      <c r="J50" s="34" t="s">
        <v>226</v>
      </c>
      <c r="K50" s="35"/>
    </row>
    <row r="51" spans="1:11" s="33" customFormat="1" ht="51" customHeight="1" x14ac:dyDescent="0.25">
      <c r="A51" s="3">
        <v>22</v>
      </c>
      <c r="B51" s="43" t="s">
        <v>184</v>
      </c>
      <c r="C51" s="43" t="s">
        <v>183</v>
      </c>
      <c r="D51" s="43" t="s">
        <v>9</v>
      </c>
      <c r="E51" s="49">
        <v>14.25</v>
      </c>
      <c r="F51" s="52">
        <v>237.45</v>
      </c>
      <c r="G51" s="49">
        <v>0.5</v>
      </c>
      <c r="H51" s="49">
        <v>2</v>
      </c>
      <c r="I51" s="43" t="s">
        <v>188</v>
      </c>
      <c r="J51" s="34" t="s">
        <v>244</v>
      </c>
      <c r="K51" s="35"/>
    </row>
    <row r="52" spans="1:11" s="33" customFormat="1" ht="63" customHeight="1" x14ac:dyDescent="0.25">
      <c r="A52" s="3">
        <v>23</v>
      </c>
      <c r="B52" s="21" t="s">
        <v>198</v>
      </c>
      <c r="C52" s="1" t="s">
        <v>199</v>
      </c>
      <c r="D52" s="43" t="s">
        <v>9</v>
      </c>
      <c r="E52" s="49">
        <v>166.94</v>
      </c>
      <c r="F52" s="52">
        <v>1391.2</v>
      </c>
      <c r="G52" s="49"/>
      <c r="H52" s="49"/>
      <c r="I52" s="1" t="s">
        <v>200</v>
      </c>
      <c r="J52" s="34" t="s">
        <v>265</v>
      </c>
      <c r="K52" s="35"/>
    </row>
    <row r="53" spans="1:11" s="33" customFormat="1" ht="87.75" customHeight="1" x14ac:dyDescent="0.25">
      <c r="A53" s="3">
        <v>24</v>
      </c>
      <c r="B53" s="54" t="s">
        <v>201</v>
      </c>
      <c r="C53" s="43" t="s">
        <v>202</v>
      </c>
      <c r="D53" s="43" t="s">
        <v>9</v>
      </c>
      <c r="E53" s="49">
        <v>11.81</v>
      </c>
      <c r="F53" s="52">
        <v>98.44</v>
      </c>
      <c r="G53" s="49"/>
      <c r="H53" s="49"/>
      <c r="I53" s="43" t="s">
        <v>203</v>
      </c>
      <c r="J53" s="34" t="s">
        <v>227</v>
      </c>
      <c r="K53" s="35"/>
    </row>
    <row r="54" spans="1:11" ht="20.25" customHeight="1" x14ac:dyDescent="0.25">
      <c r="A54" s="2">
        <v>24</v>
      </c>
      <c r="B54" s="5" t="s">
        <v>10</v>
      </c>
      <c r="C54" s="2"/>
      <c r="D54" s="49"/>
      <c r="E54" s="60">
        <f>SUM(E30:E53)</f>
        <v>5295.7899999999991</v>
      </c>
      <c r="F54" s="60">
        <f>SUM(F30:F53)</f>
        <v>47099.689999999995</v>
      </c>
      <c r="G54" s="60">
        <f>SUM(G30:G53)</f>
        <v>55</v>
      </c>
      <c r="H54" s="60">
        <f>SUM(H30:H53)</f>
        <v>633</v>
      </c>
      <c r="I54" s="34"/>
      <c r="J54" s="34"/>
      <c r="K54" s="35"/>
    </row>
    <row r="55" spans="1:11" ht="33.75" customHeight="1" x14ac:dyDescent="0.25">
      <c r="A55" s="106" t="s">
        <v>36</v>
      </c>
      <c r="B55" s="107"/>
      <c r="C55" s="107"/>
      <c r="D55" s="108"/>
      <c r="E55" s="108"/>
      <c r="F55" s="108"/>
      <c r="G55" s="108"/>
      <c r="H55" s="108"/>
      <c r="I55" s="109"/>
      <c r="J55" s="34"/>
    </row>
    <row r="56" spans="1:11" ht="15" customHeight="1" x14ac:dyDescent="0.25">
      <c r="A56" s="98" t="s">
        <v>7</v>
      </c>
      <c r="B56" s="99"/>
      <c r="C56" s="99"/>
      <c r="D56" s="100"/>
      <c r="E56" s="100"/>
      <c r="F56" s="100"/>
      <c r="G56" s="100"/>
      <c r="H56" s="100"/>
      <c r="I56" s="101"/>
      <c r="J56" s="34"/>
    </row>
    <row r="57" spans="1:11" ht="66" customHeight="1" x14ac:dyDescent="0.25">
      <c r="A57" s="47">
        <v>1</v>
      </c>
      <c r="B57" s="85" t="s">
        <v>40</v>
      </c>
      <c r="C57" s="85" t="s">
        <v>41</v>
      </c>
      <c r="D57" s="85" t="s">
        <v>9</v>
      </c>
      <c r="E57" s="78">
        <v>1738.4</v>
      </c>
      <c r="F57" s="86">
        <v>21624.2</v>
      </c>
      <c r="G57" s="85"/>
      <c r="H57" s="78">
        <v>42</v>
      </c>
      <c r="I57" s="74" t="s">
        <v>112</v>
      </c>
      <c r="J57" s="27" t="s">
        <v>228</v>
      </c>
    </row>
    <row r="58" spans="1:11" ht="239.25" customHeight="1" x14ac:dyDescent="0.25">
      <c r="A58" s="47">
        <v>2</v>
      </c>
      <c r="B58" s="74" t="s">
        <v>116</v>
      </c>
      <c r="C58" s="74" t="s">
        <v>137</v>
      </c>
      <c r="D58" s="74" t="s">
        <v>9</v>
      </c>
      <c r="E58" s="22">
        <v>413.6</v>
      </c>
      <c r="F58" s="22">
        <v>3604.8</v>
      </c>
      <c r="G58" s="74"/>
      <c r="H58" s="22">
        <v>20</v>
      </c>
      <c r="I58" s="74" t="s">
        <v>113</v>
      </c>
      <c r="J58" s="27" t="s">
        <v>266</v>
      </c>
    </row>
    <row r="59" spans="1:11" s="30" customFormat="1" ht="79.5" customHeight="1" x14ac:dyDescent="0.25">
      <c r="A59" s="47">
        <v>3</v>
      </c>
      <c r="B59" s="74" t="s">
        <v>46</v>
      </c>
      <c r="C59" s="74" t="s">
        <v>47</v>
      </c>
      <c r="D59" s="74" t="s">
        <v>9</v>
      </c>
      <c r="E59" s="22">
        <v>1727.5</v>
      </c>
      <c r="F59" s="75">
        <v>20284</v>
      </c>
      <c r="G59" s="74"/>
      <c r="H59" s="22">
        <v>50</v>
      </c>
      <c r="I59" s="74" t="s">
        <v>148</v>
      </c>
      <c r="J59" s="27" t="s">
        <v>267</v>
      </c>
    </row>
    <row r="60" spans="1:11" s="33" customFormat="1" ht="78" customHeight="1" x14ac:dyDescent="0.25">
      <c r="A60" s="47">
        <v>4</v>
      </c>
      <c r="B60" s="74" t="s">
        <v>43</v>
      </c>
      <c r="C60" s="74" t="s">
        <v>171</v>
      </c>
      <c r="D60" s="74" t="s">
        <v>9</v>
      </c>
      <c r="E60" s="75">
        <v>1127.24</v>
      </c>
      <c r="F60" s="89">
        <v>13261.7</v>
      </c>
      <c r="G60" s="74"/>
      <c r="H60" s="22">
        <v>20</v>
      </c>
      <c r="I60" s="74" t="s">
        <v>297</v>
      </c>
      <c r="J60" s="27" t="s">
        <v>283</v>
      </c>
    </row>
    <row r="61" spans="1:11" ht="76.5" customHeight="1" x14ac:dyDescent="0.25">
      <c r="A61" s="47">
        <v>5</v>
      </c>
      <c r="B61" s="74" t="s">
        <v>173</v>
      </c>
      <c r="C61" s="74" t="s">
        <v>172</v>
      </c>
      <c r="D61" s="74" t="s">
        <v>9</v>
      </c>
      <c r="E61" s="89">
        <v>425.1</v>
      </c>
      <c r="F61" s="90">
        <v>5001.1000000000004</v>
      </c>
      <c r="G61" s="91"/>
      <c r="H61" s="22">
        <v>15</v>
      </c>
      <c r="I61" s="74" t="s">
        <v>293</v>
      </c>
      <c r="J61" s="27" t="s">
        <v>229</v>
      </c>
    </row>
    <row r="62" spans="1:11" s="33" customFormat="1" ht="81" customHeight="1" x14ac:dyDescent="0.25">
      <c r="A62" s="47">
        <v>6</v>
      </c>
      <c r="B62" s="74" t="s">
        <v>59</v>
      </c>
      <c r="C62" s="85" t="s">
        <v>44</v>
      </c>
      <c r="D62" s="85" t="s">
        <v>9</v>
      </c>
      <c r="E62" s="78">
        <v>867.7</v>
      </c>
      <c r="F62" s="92">
        <v>10096.299999999999</v>
      </c>
      <c r="G62" s="85"/>
      <c r="H62" s="78">
        <v>28</v>
      </c>
      <c r="I62" s="85" t="s">
        <v>292</v>
      </c>
      <c r="J62" s="44" t="s">
        <v>231</v>
      </c>
    </row>
    <row r="63" spans="1:11" s="33" customFormat="1" ht="236.25" customHeight="1" x14ac:dyDescent="0.25">
      <c r="A63" s="47">
        <v>7</v>
      </c>
      <c r="B63" s="74" t="s">
        <v>116</v>
      </c>
      <c r="C63" s="74" t="s">
        <v>137</v>
      </c>
      <c r="D63" s="74" t="s">
        <v>9</v>
      </c>
      <c r="E63" s="22">
        <v>413.6</v>
      </c>
      <c r="F63" s="22">
        <v>4216.7</v>
      </c>
      <c r="G63" s="74"/>
      <c r="H63" s="22">
        <v>20</v>
      </c>
      <c r="I63" s="74" t="s">
        <v>291</v>
      </c>
      <c r="J63" s="27" t="s">
        <v>266</v>
      </c>
    </row>
    <row r="64" spans="1:11" s="33" customFormat="1" ht="138.75" customHeight="1" x14ac:dyDescent="0.25">
      <c r="A64" s="47">
        <v>8</v>
      </c>
      <c r="B64" s="85" t="s">
        <v>42</v>
      </c>
      <c r="C64" s="74" t="s">
        <v>141</v>
      </c>
      <c r="D64" s="85" t="s">
        <v>9</v>
      </c>
      <c r="E64" s="78">
        <v>392.2</v>
      </c>
      <c r="F64" s="92">
        <v>4850.8999999999996</v>
      </c>
      <c r="G64" s="85"/>
      <c r="H64" s="78">
        <v>15</v>
      </c>
      <c r="I64" s="85" t="s">
        <v>296</v>
      </c>
      <c r="J64" s="27" t="s">
        <v>230</v>
      </c>
    </row>
    <row r="65" spans="1:27" ht="15" customHeight="1" x14ac:dyDescent="0.25">
      <c r="A65" s="47">
        <v>8</v>
      </c>
      <c r="B65" s="24" t="s">
        <v>10</v>
      </c>
      <c r="C65" s="22"/>
      <c r="D65" s="22"/>
      <c r="E65" s="82">
        <f>E57+E58+E59+E60+E61+E62+E63+E64</f>
        <v>7105.34</v>
      </c>
      <c r="F65" s="82">
        <f>F57+F58+F59+F60+F61+F62+F63+F64</f>
        <v>82939.699999999983</v>
      </c>
      <c r="G65" s="82">
        <f>G57+G58+G59+G60+G61</f>
        <v>0</v>
      </c>
      <c r="H65" s="82">
        <f>H57+H58+H59+H60+H61+H62+H63+H64</f>
        <v>210</v>
      </c>
      <c r="I65" s="27"/>
      <c r="J65" s="27"/>
    </row>
    <row r="66" spans="1:27" ht="24.75" customHeight="1" x14ac:dyDescent="0.25">
      <c r="A66" s="98" t="s">
        <v>11</v>
      </c>
      <c r="B66" s="99"/>
      <c r="C66" s="99"/>
      <c r="D66" s="100"/>
      <c r="E66" s="100"/>
      <c r="F66" s="100"/>
      <c r="G66" s="100"/>
      <c r="H66" s="100"/>
      <c r="I66" s="101"/>
      <c r="J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153.75" customHeight="1" x14ac:dyDescent="0.25">
      <c r="A67" s="2">
        <v>1</v>
      </c>
      <c r="B67" s="43" t="s">
        <v>37</v>
      </c>
      <c r="C67" s="43" t="s">
        <v>38</v>
      </c>
      <c r="D67" s="43" t="s">
        <v>9</v>
      </c>
      <c r="E67" s="57">
        <v>1109</v>
      </c>
      <c r="F67" s="49">
        <v>10032.540000000001</v>
      </c>
      <c r="G67" s="43"/>
      <c r="H67" s="49">
        <v>19</v>
      </c>
      <c r="I67" s="43" t="s">
        <v>95</v>
      </c>
      <c r="J67" s="34" t="s">
        <v>280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69" customHeight="1" x14ac:dyDescent="0.25">
      <c r="A68" s="3">
        <v>2</v>
      </c>
      <c r="B68" s="43" t="s">
        <v>58</v>
      </c>
      <c r="C68" s="43" t="s">
        <v>138</v>
      </c>
      <c r="D68" s="55" t="s">
        <v>9</v>
      </c>
      <c r="E68" s="61">
        <v>455.8</v>
      </c>
      <c r="F68" s="49">
        <v>6910.5</v>
      </c>
      <c r="G68" s="55"/>
      <c r="H68" s="61">
        <v>20</v>
      </c>
      <c r="I68" s="43" t="s">
        <v>96</v>
      </c>
      <c r="J68" s="34" t="s">
        <v>281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157.5" customHeight="1" x14ac:dyDescent="0.25">
      <c r="A69" s="3">
        <v>3</v>
      </c>
      <c r="B69" s="55" t="s">
        <v>117</v>
      </c>
      <c r="C69" s="43" t="s">
        <v>139</v>
      </c>
      <c r="D69" s="55" t="s">
        <v>9</v>
      </c>
      <c r="E69" s="61">
        <v>1109</v>
      </c>
      <c r="F69" s="49">
        <v>10032.540000000001</v>
      </c>
      <c r="G69" s="55"/>
      <c r="H69" s="61">
        <v>20</v>
      </c>
      <c r="I69" s="55" t="s">
        <v>97</v>
      </c>
      <c r="J69" s="48" t="s">
        <v>282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93.75" customHeight="1" x14ac:dyDescent="0.25">
      <c r="A70" s="2">
        <v>4</v>
      </c>
      <c r="B70" s="1" t="s">
        <v>39</v>
      </c>
      <c r="C70" s="1" t="s">
        <v>140</v>
      </c>
      <c r="D70" s="43" t="s">
        <v>9</v>
      </c>
      <c r="E70" s="49">
        <v>2111.4</v>
      </c>
      <c r="F70" s="49">
        <v>13351</v>
      </c>
      <c r="G70" s="43"/>
      <c r="H70" s="49">
        <v>56</v>
      </c>
      <c r="I70" s="1" t="s">
        <v>154</v>
      </c>
      <c r="J70" s="34" t="s">
        <v>268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ht="85.5" customHeight="1" x14ac:dyDescent="0.25">
      <c r="A71" s="2">
        <v>5</v>
      </c>
      <c r="B71" s="1" t="s">
        <v>45</v>
      </c>
      <c r="C71" s="1" t="s">
        <v>109</v>
      </c>
      <c r="D71" s="43" t="s">
        <v>9</v>
      </c>
      <c r="E71" s="49">
        <v>1845.5</v>
      </c>
      <c r="F71" s="49">
        <v>21400.799999999999</v>
      </c>
      <c r="G71" s="43"/>
      <c r="H71" s="49">
        <v>54</v>
      </c>
      <c r="I71" s="1" t="s">
        <v>98</v>
      </c>
      <c r="J71" s="34" t="s">
        <v>232</v>
      </c>
    </row>
    <row r="72" spans="1:27" ht="95.25" customHeight="1" x14ac:dyDescent="0.25">
      <c r="A72" s="2">
        <v>6</v>
      </c>
      <c r="B72" s="43" t="s">
        <v>48</v>
      </c>
      <c r="C72" s="43" t="s">
        <v>142</v>
      </c>
      <c r="D72" s="43" t="s">
        <v>9</v>
      </c>
      <c r="E72" s="49">
        <v>64.599999999999994</v>
      </c>
      <c r="F72" s="49">
        <v>723.21</v>
      </c>
      <c r="G72" s="43"/>
      <c r="H72" s="49">
        <v>5</v>
      </c>
      <c r="I72" s="43" t="s">
        <v>99</v>
      </c>
      <c r="J72" s="34" t="s">
        <v>274</v>
      </c>
    </row>
    <row r="73" spans="1:27" s="51" customFormat="1" ht="138" customHeight="1" x14ac:dyDescent="0.25">
      <c r="A73" s="49">
        <v>7</v>
      </c>
      <c r="B73" s="43" t="s">
        <v>49</v>
      </c>
      <c r="C73" s="43" t="s">
        <v>143</v>
      </c>
      <c r="D73" s="43" t="s">
        <v>9</v>
      </c>
      <c r="E73" s="49">
        <v>327.7</v>
      </c>
      <c r="F73" s="49">
        <v>3608.5</v>
      </c>
      <c r="G73" s="43"/>
      <c r="H73" s="49">
        <v>12</v>
      </c>
      <c r="I73" s="43" t="s">
        <v>100</v>
      </c>
      <c r="J73" s="53" t="s">
        <v>252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7" ht="201.75" customHeight="1" x14ac:dyDescent="0.25">
      <c r="A74" s="2">
        <v>8</v>
      </c>
      <c r="B74" s="43" t="s">
        <v>50</v>
      </c>
      <c r="C74" s="43" t="s">
        <v>143</v>
      </c>
      <c r="D74" s="43" t="s">
        <v>9</v>
      </c>
      <c r="E74" s="49">
        <v>175.3</v>
      </c>
      <c r="F74" s="49">
        <v>1938.08</v>
      </c>
      <c r="G74" s="43"/>
      <c r="H74" s="49">
        <v>7</v>
      </c>
      <c r="I74" s="43" t="s">
        <v>101</v>
      </c>
      <c r="J74" s="34" t="s">
        <v>276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7" ht="99.75" customHeight="1" x14ac:dyDescent="0.25">
      <c r="A75" s="2">
        <v>9</v>
      </c>
      <c r="B75" s="43" t="s">
        <v>118</v>
      </c>
      <c r="C75" s="43" t="s">
        <v>144</v>
      </c>
      <c r="D75" s="43" t="s">
        <v>9</v>
      </c>
      <c r="E75" s="49">
        <v>428.8</v>
      </c>
      <c r="F75" s="49">
        <v>8124.39</v>
      </c>
      <c r="G75" s="43"/>
      <c r="H75" s="49">
        <v>18</v>
      </c>
      <c r="I75" s="43" t="s">
        <v>102</v>
      </c>
      <c r="J75" s="34" t="s">
        <v>275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7" ht="78" customHeight="1" x14ac:dyDescent="0.25">
      <c r="A76" s="2">
        <v>10</v>
      </c>
      <c r="B76" s="1" t="s">
        <v>51</v>
      </c>
      <c r="C76" s="1" t="s">
        <v>174</v>
      </c>
      <c r="D76" s="43" t="s">
        <v>9</v>
      </c>
      <c r="E76" s="49">
        <v>589.70000000000005</v>
      </c>
      <c r="F76" s="49">
        <v>4703.84</v>
      </c>
      <c r="G76" s="43"/>
      <c r="H76" s="49">
        <v>25</v>
      </c>
      <c r="I76" s="1" t="s">
        <v>103</v>
      </c>
      <c r="J76" s="34" t="s">
        <v>233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7" ht="82.5" customHeight="1" x14ac:dyDescent="0.25">
      <c r="A77" s="2">
        <v>11</v>
      </c>
      <c r="B77" s="43" t="s">
        <v>309</v>
      </c>
      <c r="C77" s="43" t="s">
        <v>110</v>
      </c>
      <c r="D77" s="43" t="s">
        <v>9</v>
      </c>
      <c r="E77" s="49">
        <v>215.6</v>
      </c>
      <c r="F77" s="49">
        <v>13168.75</v>
      </c>
      <c r="G77" s="43"/>
      <c r="H77" s="49">
        <v>67</v>
      </c>
      <c r="I77" s="43" t="s">
        <v>104</v>
      </c>
      <c r="J77" s="34" t="s">
        <v>269</v>
      </c>
      <c r="M77" s="38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7" ht="80.25" customHeight="1" x14ac:dyDescent="0.25">
      <c r="A78" s="2">
        <v>12</v>
      </c>
      <c r="B78" s="43" t="s">
        <v>119</v>
      </c>
      <c r="C78" s="43" t="s">
        <v>110</v>
      </c>
      <c r="D78" s="43" t="s">
        <v>9</v>
      </c>
      <c r="E78" s="49">
        <v>211.9</v>
      </c>
      <c r="F78" s="49">
        <v>12188.69</v>
      </c>
      <c r="G78" s="43"/>
      <c r="H78" s="49">
        <v>65</v>
      </c>
      <c r="I78" s="43" t="s">
        <v>105</v>
      </c>
      <c r="J78" s="34" t="s">
        <v>269</v>
      </c>
      <c r="K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7" ht="171.75" customHeight="1" x14ac:dyDescent="0.25">
      <c r="A79" s="2">
        <v>13</v>
      </c>
      <c r="B79" s="43" t="s">
        <v>70</v>
      </c>
      <c r="C79" s="43" t="s">
        <v>71</v>
      </c>
      <c r="D79" s="43" t="s">
        <v>9</v>
      </c>
      <c r="E79" s="49">
        <v>220.5</v>
      </c>
      <c r="F79" s="49">
        <v>3960.88</v>
      </c>
      <c r="G79" s="43"/>
      <c r="H79" s="49">
        <v>57</v>
      </c>
      <c r="I79" s="43" t="s">
        <v>106</v>
      </c>
      <c r="J79" s="34" t="s">
        <v>277</v>
      </c>
      <c r="K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7" s="33" customFormat="1" ht="78.75" customHeight="1" x14ac:dyDescent="0.25">
      <c r="A80" s="2">
        <v>14</v>
      </c>
      <c r="B80" s="21" t="s">
        <v>151</v>
      </c>
      <c r="C80" s="1" t="s">
        <v>152</v>
      </c>
      <c r="D80" s="43" t="s">
        <v>9</v>
      </c>
      <c r="E80" s="49">
        <v>212.3</v>
      </c>
      <c r="F80" s="49">
        <v>2497.6</v>
      </c>
      <c r="G80" s="43"/>
      <c r="H80" s="49">
        <v>50</v>
      </c>
      <c r="I80" s="1" t="s">
        <v>153</v>
      </c>
      <c r="J80" s="34" t="s">
        <v>234</v>
      </c>
      <c r="K80" s="35"/>
      <c r="M80" s="38"/>
      <c r="N80" s="38"/>
      <c r="O80" s="39"/>
      <c r="P80" s="38"/>
      <c r="Q80" s="38"/>
      <c r="R80" s="40"/>
      <c r="S80" s="37"/>
      <c r="T80" s="32"/>
      <c r="U80" s="32"/>
      <c r="V80" s="32"/>
      <c r="W80" s="37"/>
      <c r="X80" s="32"/>
      <c r="Y80" s="35"/>
    </row>
    <row r="81" spans="1:25" s="33" customFormat="1" ht="70.5" customHeight="1" x14ac:dyDescent="0.25">
      <c r="A81" s="31">
        <v>15</v>
      </c>
      <c r="B81" s="43" t="s">
        <v>162</v>
      </c>
      <c r="C81" s="43" t="s">
        <v>175</v>
      </c>
      <c r="D81" s="43" t="s">
        <v>9</v>
      </c>
      <c r="E81" s="49">
        <v>515.05999999999995</v>
      </c>
      <c r="F81" s="49">
        <v>6059.6</v>
      </c>
      <c r="G81" s="52"/>
      <c r="H81" s="49">
        <v>25</v>
      </c>
      <c r="I81" s="43" t="s">
        <v>176</v>
      </c>
      <c r="J81" s="34" t="s">
        <v>270</v>
      </c>
      <c r="K81" s="42"/>
      <c r="M81" s="37"/>
      <c r="N81" s="32"/>
      <c r="O81" s="39"/>
      <c r="P81" s="38"/>
      <c r="Q81" s="38"/>
      <c r="R81" s="40"/>
      <c r="S81" s="37"/>
      <c r="T81" s="32"/>
      <c r="U81" s="32"/>
      <c r="V81" s="32"/>
      <c r="W81" s="37"/>
      <c r="X81" s="32"/>
      <c r="Y81" s="35"/>
    </row>
    <row r="82" spans="1:25" s="33" customFormat="1" ht="79.5" customHeight="1" x14ac:dyDescent="0.25">
      <c r="A82" s="36">
        <v>16</v>
      </c>
      <c r="B82" s="1" t="s">
        <v>165</v>
      </c>
      <c r="C82" s="1" t="s">
        <v>164</v>
      </c>
      <c r="D82" s="43" t="s">
        <v>9</v>
      </c>
      <c r="E82" s="49">
        <v>256.20999999999998</v>
      </c>
      <c r="F82" s="49">
        <v>3014.3</v>
      </c>
      <c r="G82" s="43"/>
      <c r="H82" s="49">
        <v>15</v>
      </c>
      <c r="I82" s="1" t="s">
        <v>178</v>
      </c>
      <c r="J82" s="34" t="s">
        <v>235</v>
      </c>
      <c r="K82" s="35"/>
      <c r="M82" s="38"/>
      <c r="N82" s="35"/>
      <c r="O82" s="35"/>
      <c r="P82" s="38"/>
      <c r="Q82" s="35"/>
      <c r="R82" s="41"/>
      <c r="S82" s="38"/>
      <c r="T82" s="38"/>
      <c r="U82" s="38"/>
      <c r="V82" s="38"/>
      <c r="W82" s="38"/>
      <c r="X82" s="38"/>
      <c r="Y82" s="35"/>
    </row>
    <row r="83" spans="1:25" s="33" customFormat="1" ht="88.5" customHeight="1" x14ac:dyDescent="0.25">
      <c r="A83" s="12">
        <v>17</v>
      </c>
      <c r="B83" s="1" t="s">
        <v>167</v>
      </c>
      <c r="C83" s="1" t="s">
        <v>166</v>
      </c>
      <c r="D83" s="43" t="s">
        <v>9</v>
      </c>
      <c r="E83" s="49">
        <v>1050.9000000000001</v>
      </c>
      <c r="F83" s="49">
        <v>12364.3</v>
      </c>
      <c r="G83" s="43"/>
      <c r="H83" s="49">
        <v>45</v>
      </c>
      <c r="I83" s="1" t="s">
        <v>177</v>
      </c>
      <c r="J83" s="1" t="s">
        <v>236</v>
      </c>
      <c r="K83" s="35"/>
      <c r="M83" s="38"/>
      <c r="N83" s="35"/>
      <c r="O83" s="35"/>
      <c r="P83" s="38"/>
      <c r="Q83" s="35"/>
      <c r="R83" s="41"/>
      <c r="S83" s="38"/>
      <c r="T83" s="38"/>
      <c r="U83" s="38"/>
      <c r="V83" s="38"/>
      <c r="W83" s="38"/>
      <c r="X83" s="38"/>
      <c r="Y83" s="35"/>
    </row>
    <row r="84" spans="1:25" s="33" customFormat="1" ht="79.5" customHeight="1" x14ac:dyDescent="0.25">
      <c r="A84" s="12">
        <v>18</v>
      </c>
      <c r="B84" s="1" t="s">
        <v>162</v>
      </c>
      <c r="C84" s="1" t="s">
        <v>179</v>
      </c>
      <c r="D84" s="43" t="s">
        <v>9</v>
      </c>
      <c r="E84" s="49">
        <v>638.59</v>
      </c>
      <c r="F84" s="49">
        <v>7512.8</v>
      </c>
      <c r="G84" s="43"/>
      <c r="H84" s="49">
        <v>30</v>
      </c>
      <c r="I84" s="1" t="s">
        <v>194</v>
      </c>
      <c r="J84" s="1" t="s">
        <v>271</v>
      </c>
      <c r="K84" s="35"/>
      <c r="M84" s="38"/>
      <c r="N84" s="35"/>
      <c r="O84" s="35"/>
      <c r="P84" s="38"/>
      <c r="Q84" s="35"/>
      <c r="R84" s="41"/>
      <c r="S84" s="38"/>
      <c r="T84" s="38"/>
      <c r="U84" s="38"/>
      <c r="V84" s="38"/>
      <c r="W84" s="38"/>
      <c r="X84" s="38"/>
      <c r="Y84" s="35"/>
    </row>
    <row r="85" spans="1:25" s="33" customFormat="1" ht="75.75" customHeight="1" x14ac:dyDescent="0.25">
      <c r="A85" s="12">
        <v>19</v>
      </c>
      <c r="B85" s="1" t="s">
        <v>189</v>
      </c>
      <c r="C85" s="1" t="s">
        <v>185</v>
      </c>
      <c r="D85" s="43" t="s">
        <v>9</v>
      </c>
      <c r="E85" s="49">
        <v>178.66</v>
      </c>
      <c r="F85" s="49">
        <v>2101.9</v>
      </c>
      <c r="G85" s="65"/>
      <c r="H85" s="49">
        <v>20</v>
      </c>
      <c r="I85" s="1" t="s">
        <v>211</v>
      </c>
      <c r="J85" s="34" t="s">
        <v>272</v>
      </c>
      <c r="K85" s="35"/>
      <c r="M85" s="38"/>
      <c r="N85" s="35"/>
      <c r="O85" s="35"/>
      <c r="P85" s="38"/>
      <c r="Q85" s="35"/>
      <c r="R85" s="41"/>
      <c r="S85" s="38"/>
      <c r="T85" s="38"/>
      <c r="U85" s="38"/>
      <c r="V85" s="38"/>
      <c r="W85" s="38"/>
      <c r="X85" s="38"/>
      <c r="Y85" s="35"/>
    </row>
    <row r="86" spans="1:25" s="51" customFormat="1" ht="146.25" customHeight="1" x14ac:dyDescent="0.25">
      <c r="A86" s="49">
        <v>20</v>
      </c>
      <c r="B86" s="43" t="s">
        <v>206</v>
      </c>
      <c r="C86" s="43" t="s">
        <v>207</v>
      </c>
      <c r="D86" s="43" t="s">
        <v>9</v>
      </c>
      <c r="E86" s="49">
        <v>643.65</v>
      </c>
      <c r="F86" s="49">
        <v>5363.73</v>
      </c>
      <c r="G86" s="49"/>
      <c r="H86" s="49"/>
      <c r="I86" s="43" t="s">
        <v>210</v>
      </c>
      <c r="J86" s="34" t="s">
        <v>237</v>
      </c>
      <c r="K86" s="50"/>
      <c r="M86" s="37"/>
      <c r="N86" s="50"/>
      <c r="O86" s="50"/>
      <c r="P86" s="37"/>
      <c r="Q86" s="50"/>
      <c r="R86" s="40"/>
      <c r="S86" s="37"/>
      <c r="T86" s="37"/>
      <c r="U86" s="37"/>
      <c r="V86" s="37"/>
      <c r="W86" s="37"/>
      <c r="X86" s="37"/>
      <c r="Y86" s="50"/>
    </row>
    <row r="87" spans="1:25" s="51" customFormat="1" ht="183" customHeight="1" x14ac:dyDescent="0.25">
      <c r="A87" s="49">
        <v>21</v>
      </c>
      <c r="B87" s="54" t="s">
        <v>303</v>
      </c>
      <c r="C87" s="43" t="s">
        <v>304</v>
      </c>
      <c r="D87" s="43" t="s">
        <v>9</v>
      </c>
      <c r="E87" s="49">
        <v>644.82000000000005</v>
      </c>
      <c r="F87" s="49">
        <v>8060.29</v>
      </c>
      <c r="G87" s="49"/>
      <c r="H87" s="49"/>
      <c r="I87" s="43" t="s">
        <v>305</v>
      </c>
      <c r="J87" s="34" t="s">
        <v>306</v>
      </c>
      <c r="K87" s="50"/>
      <c r="M87" s="37"/>
      <c r="N87" s="50"/>
      <c r="O87" s="50"/>
      <c r="P87" s="37"/>
      <c r="Q87" s="50"/>
      <c r="R87" s="40"/>
      <c r="S87" s="37"/>
      <c r="T87" s="37"/>
      <c r="U87" s="37"/>
      <c r="V87" s="37"/>
      <c r="W87" s="37"/>
      <c r="X87" s="37"/>
      <c r="Y87" s="50"/>
    </row>
    <row r="88" spans="1:25" x14ac:dyDescent="0.25">
      <c r="A88" s="2">
        <v>21</v>
      </c>
      <c r="B88" s="5" t="s">
        <v>10</v>
      </c>
      <c r="C88" s="13"/>
      <c r="D88" s="43"/>
      <c r="E88" s="60">
        <f>SUM(E67:E87)</f>
        <v>13004.989999999998</v>
      </c>
      <c r="F88" s="60">
        <f>SUM(F67:F87)</f>
        <v>157118.24000000002</v>
      </c>
      <c r="G88" s="60">
        <f t="shared" ref="G88" si="0">SUM(G67:G86)</f>
        <v>0</v>
      </c>
      <c r="H88" s="60">
        <f>SUM(H67:H87)</f>
        <v>610</v>
      </c>
      <c r="I88" s="13"/>
      <c r="J88" s="34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36" customHeight="1" x14ac:dyDescent="0.25">
      <c r="A89" s="102" t="s">
        <v>114</v>
      </c>
      <c r="B89" s="103"/>
      <c r="C89" s="103"/>
      <c r="D89" s="103"/>
      <c r="E89" s="103"/>
      <c r="F89" s="103"/>
      <c r="G89" s="103"/>
      <c r="H89" s="103"/>
      <c r="I89" s="104"/>
      <c r="J89" s="34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s="33" customFormat="1" ht="15" customHeight="1" x14ac:dyDescent="0.25">
      <c r="A90" s="93" t="s">
        <v>7</v>
      </c>
      <c r="B90" s="94"/>
      <c r="C90" s="94"/>
      <c r="D90" s="94"/>
      <c r="E90" s="94"/>
      <c r="F90" s="94"/>
      <c r="G90" s="94"/>
      <c r="H90" s="94"/>
      <c r="I90" s="94"/>
      <c r="J90" s="9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s="33" customFormat="1" ht="169.5" customHeight="1" x14ac:dyDescent="0.25">
      <c r="A91" s="47">
        <v>1</v>
      </c>
      <c r="B91" s="74" t="s">
        <v>121</v>
      </c>
      <c r="C91" s="74" t="s">
        <v>146</v>
      </c>
      <c r="D91" s="74" t="s">
        <v>9</v>
      </c>
      <c r="E91" s="22">
        <v>25</v>
      </c>
      <c r="F91" s="75">
        <v>101.2</v>
      </c>
      <c r="G91" s="74"/>
      <c r="H91" s="74"/>
      <c r="I91" s="74" t="s">
        <v>299</v>
      </c>
      <c r="J91" s="27" t="s">
        <v>238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s="33" customFormat="1" ht="18" customHeight="1" x14ac:dyDescent="0.25">
      <c r="A92" s="47">
        <v>1</v>
      </c>
      <c r="B92" s="25" t="s">
        <v>10</v>
      </c>
      <c r="C92" s="73"/>
      <c r="D92" s="73"/>
      <c r="E92" s="25">
        <f>E91</f>
        <v>25</v>
      </c>
      <c r="F92" s="76">
        <f>F91</f>
        <v>101.2</v>
      </c>
      <c r="G92" s="76">
        <f>G91</f>
        <v>0</v>
      </c>
      <c r="H92" s="76">
        <f>H91</f>
        <v>0</v>
      </c>
      <c r="I92" s="73"/>
      <c r="J92" s="27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s="33" customFormat="1" ht="15.75" customHeight="1" x14ac:dyDescent="0.25">
      <c r="A93" s="93" t="s">
        <v>11</v>
      </c>
      <c r="B93" s="94"/>
      <c r="C93" s="94"/>
      <c r="D93" s="94"/>
      <c r="E93" s="94"/>
      <c r="F93" s="94"/>
      <c r="G93" s="94"/>
      <c r="H93" s="94"/>
      <c r="I93" s="94"/>
      <c r="J93" s="9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85.25" customHeight="1" x14ac:dyDescent="0.25">
      <c r="A94" s="28">
        <v>1</v>
      </c>
      <c r="B94" s="59" t="s">
        <v>120</v>
      </c>
      <c r="C94" s="56" t="s">
        <v>145</v>
      </c>
      <c r="D94" s="56" t="s">
        <v>9</v>
      </c>
      <c r="E94" s="49">
        <v>76.900000000000006</v>
      </c>
      <c r="F94" s="57" t="s">
        <v>69</v>
      </c>
      <c r="G94" s="43"/>
      <c r="H94" s="43"/>
      <c r="I94" s="43" t="s">
        <v>107</v>
      </c>
      <c r="J94" s="34" t="s">
        <v>273</v>
      </c>
    </row>
    <row r="95" spans="1:25" ht="150.75" customHeight="1" x14ac:dyDescent="0.25">
      <c r="A95" s="2">
        <v>2</v>
      </c>
      <c r="B95" s="43" t="s">
        <v>67</v>
      </c>
      <c r="C95" s="43" t="s">
        <v>146</v>
      </c>
      <c r="D95" s="43" t="s">
        <v>9</v>
      </c>
      <c r="E95" s="49">
        <v>25</v>
      </c>
      <c r="F95" s="57">
        <v>236.67</v>
      </c>
      <c r="G95" s="43"/>
      <c r="H95" s="43"/>
      <c r="I95" s="43" t="s">
        <v>111</v>
      </c>
      <c r="J95" s="34" t="s">
        <v>278</v>
      </c>
    </row>
    <row r="96" spans="1:25" ht="153" customHeight="1" x14ac:dyDescent="0.25">
      <c r="A96" s="2">
        <v>3</v>
      </c>
      <c r="B96" s="43" t="s">
        <v>68</v>
      </c>
      <c r="C96" s="43" t="s">
        <v>147</v>
      </c>
      <c r="D96" s="43" t="s">
        <v>9</v>
      </c>
      <c r="E96" s="49">
        <v>25</v>
      </c>
      <c r="F96" s="57">
        <v>110.4</v>
      </c>
      <c r="G96" s="43"/>
      <c r="H96" s="43"/>
      <c r="I96" s="43" t="s">
        <v>108</v>
      </c>
      <c r="J96" s="34" t="s">
        <v>279</v>
      </c>
    </row>
    <row r="97" spans="1:10" s="33" customFormat="1" ht="56.25" customHeight="1" x14ac:dyDescent="0.25">
      <c r="A97" s="28">
        <v>4</v>
      </c>
      <c r="B97" s="1" t="s">
        <v>286</v>
      </c>
      <c r="C97" s="1" t="s">
        <v>288</v>
      </c>
      <c r="D97" s="56" t="s">
        <v>12</v>
      </c>
      <c r="E97" s="49">
        <v>19</v>
      </c>
      <c r="F97" s="57">
        <v>95.2</v>
      </c>
      <c r="G97" s="43"/>
      <c r="H97" s="43"/>
      <c r="I97" s="1" t="s">
        <v>289</v>
      </c>
      <c r="J97" s="34" t="s">
        <v>307</v>
      </c>
    </row>
    <row r="98" spans="1:10" s="33" customFormat="1" ht="59.25" customHeight="1" x14ac:dyDescent="0.25">
      <c r="A98" s="28">
        <v>5</v>
      </c>
      <c r="B98" s="1" t="s">
        <v>287</v>
      </c>
      <c r="C98" s="1" t="s">
        <v>288</v>
      </c>
      <c r="D98" s="56" t="s">
        <v>12</v>
      </c>
      <c r="E98" s="49">
        <v>19</v>
      </c>
      <c r="F98" s="57">
        <v>97.2</v>
      </c>
      <c r="G98" s="43"/>
      <c r="H98" s="43"/>
      <c r="I98" s="1" t="s">
        <v>290</v>
      </c>
      <c r="J98" s="34" t="s">
        <v>308</v>
      </c>
    </row>
    <row r="99" spans="1:10" x14ac:dyDescent="0.25">
      <c r="A99" s="2">
        <v>5</v>
      </c>
      <c r="B99" s="6" t="s">
        <v>10</v>
      </c>
      <c r="C99" s="14"/>
      <c r="D99" s="49"/>
      <c r="E99" s="64">
        <f>SUM(E94:E98)</f>
        <v>164.9</v>
      </c>
      <c r="F99" s="64">
        <f>SUM(F95:F98)</f>
        <v>539.47</v>
      </c>
      <c r="G99" s="64">
        <f>SUM(G94:G96)</f>
        <v>0</v>
      </c>
      <c r="H99" s="60">
        <f>SUM(H94:H96)</f>
        <v>0</v>
      </c>
      <c r="I99" s="14"/>
      <c r="J99" s="34"/>
    </row>
    <row r="100" spans="1:10" x14ac:dyDescent="0.25">
      <c r="A100" s="6">
        <f>A8+A18+A28+A54+A65+A88+A99+A92</f>
        <v>73</v>
      </c>
      <c r="B100" s="6" t="s">
        <v>52</v>
      </c>
      <c r="C100" s="14"/>
      <c r="D100" s="49"/>
      <c r="E100" s="60">
        <f>E8+E18+E28+E54+E65+E88+E99+E92</f>
        <v>39660.65</v>
      </c>
      <c r="F100" s="60">
        <f>F8+F18+F28+F54+F65+F88+F99+F92</f>
        <v>335298.27999999997</v>
      </c>
      <c r="G100" s="60">
        <f>G8+G18+G28+G54+G65+G88+G99+G92</f>
        <v>99.7</v>
      </c>
      <c r="H100" s="60">
        <f>H8+H18+H28+H54+H65+H88+H99+H92</f>
        <v>1793</v>
      </c>
      <c r="I100" s="14"/>
      <c r="J100" s="34"/>
    </row>
    <row r="101" spans="1:10" x14ac:dyDescent="0.25">
      <c r="A101" s="17">
        <f>A8+A28+A65+A92</f>
        <v>15</v>
      </c>
      <c r="B101" s="18" t="s">
        <v>60</v>
      </c>
      <c r="C101" s="19"/>
      <c r="D101" s="19"/>
      <c r="E101" s="69">
        <f>E8+E28+E65+E92</f>
        <v>8487.64</v>
      </c>
      <c r="F101" s="69">
        <f>F8+F28+F65+F92</f>
        <v>91998.599999999977</v>
      </c>
      <c r="G101" s="69">
        <f>G8+G28+G65+G92</f>
        <v>6.6</v>
      </c>
      <c r="H101" s="69">
        <f>H8+H28+H65+H92</f>
        <v>225</v>
      </c>
      <c r="I101" s="20"/>
      <c r="J101" s="67"/>
    </row>
    <row r="102" spans="1:10" ht="28.5" x14ac:dyDescent="0.25">
      <c r="A102" s="68">
        <f>A100-A101</f>
        <v>58</v>
      </c>
      <c r="B102" s="18" t="s">
        <v>61</v>
      </c>
      <c r="C102" s="19"/>
      <c r="D102" s="19"/>
      <c r="E102" s="69">
        <f>E100-E101</f>
        <v>31173.010000000002</v>
      </c>
      <c r="F102" s="69">
        <f>F100-F101</f>
        <v>243299.68</v>
      </c>
      <c r="G102" s="69">
        <f>G100-G101</f>
        <v>93.100000000000009</v>
      </c>
      <c r="H102" s="69">
        <f>H100-H101</f>
        <v>1568</v>
      </c>
      <c r="I102" s="20"/>
      <c r="J102" s="67"/>
    </row>
    <row r="103" spans="1:10" x14ac:dyDescent="0.25">
      <c r="A103" s="17">
        <v>51</v>
      </c>
      <c r="B103" s="18" t="s">
        <v>62</v>
      </c>
      <c r="C103" s="19"/>
      <c r="D103" s="19"/>
      <c r="E103" s="70">
        <f>E54+E88+E12+E95+E96+E14+E16+E17</f>
        <v>26057.21</v>
      </c>
      <c r="F103" s="70">
        <f>F54+F88+F12+F95+F96+F14+F16+F17</f>
        <v>227816.90000000002</v>
      </c>
      <c r="G103" s="70">
        <f>G54+G88+G12+G95+G96+G14+G16+G17</f>
        <v>93.1</v>
      </c>
      <c r="H103" s="70">
        <f>H54+H88+H12+H95+H96+H14+H16+H17</f>
        <v>1543</v>
      </c>
      <c r="I103" s="20"/>
      <c r="J103" s="67"/>
    </row>
    <row r="104" spans="1:10" x14ac:dyDescent="0.25">
      <c r="A104" s="17">
        <v>7</v>
      </c>
      <c r="B104" s="18" t="s">
        <v>63</v>
      </c>
      <c r="C104" s="19"/>
      <c r="D104" s="19"/>
      <c r="E104" s="69">
        <f>E10+E11+E13+E94+E15+E97+E98</f>
        <v>5115.7999999999993</v>
      </c>
      <c r="F104" s="69">
        <f>F10+F11+F13+F15+F97+F98</f>
        <v>15482.78</v>
      </c>
      <c r="G104" s="69">
        <f>G10+G11+G13+G94+G15</f>
        <v>0</v>
      </c>
      <c r="H104" s="69">
        <f>H10+H11+H13+H94+H15+H97+H98</f>
        <v>25</v>
      </c>
      <c r="I104" s="20"/>
      <c r="J104" s="67"/>
    </row>
    <row r="105" spans="1:10" x14ac:dyDescent="0.25">
      <c r="A105" s="16"/>
      <c r="B105" s="16"/>
      <c r="C105" s="15"/>
      <c r="D105" s="66"/>
      <c r="E105" s="66"/>
      <c r="F105" s="66"/>
    </row>
  </sheetData>
  <autoFilter ref="A4:I104"/>
  <mergeCells count="15">
    <mergeCell ref="A90:J90"/>
    <mergeCell ref="A93:J93"/>
    <mergeCell ref="A1:J1"/>
    <mergeCell ref="A66:I66"/>
    <mergeCell ref="A89:I89"/>
    <mergeCell ref="A5:I5"/>
    <mergeCell ref="A2:I2"/>
    <mergeCell ref="A56:I56"/>
    <mergeCell ref="A55:I55"/>
    <mergeCell ref="A20:I20"/>
    <mergeCell ref="A9:I9"/>
    <mergeCell ref="A6:I6"/>
    <mergeCell ref="A19:I19"/>
    <mergeCell ref="A21:I21"/>
    <mergeCell ref="A29:I29"/>
  </mergeCells>
  <pageMargins left="0" right="0" top="0.74803149606299213" bottom="0" header="0.31496062992125984" footer="0.31496062992125984"/>
  <pageSetup paperSize="8" fitToWidth="0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Александра Сергеевна</dc:creator>
  <cp:lastModifiedBy>Путина Светлана Николаевна</cp:lastModifiedBy>
  <cp:lastPrinted>2023-12-11T09:31:33Z</cp:lastPrinted>
  <dcterms:created xsi:type="dcterms:W3CDTF">2023-01-18T09:28:21Z</dcterms:created>
  <dcterms:modified xsi:type="dcterms:W3CDTF">2023-12-26T05:06:29Z</dcterms:modified>
</cp:coreProperties>
</file>